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Biblioteca de Informes\DIVORCIOS\Año 2023\"/>
    </mc:Choice>
  </mc:AlternateContent>
  <xr:revisionPtr revIDLastSave="0" documentId="13_ncr:1_{4BC779E5-3985-4C8E-8B08-3E7576051632}" xr6:coauthVersionLast="47" xr6:coauthVersionMax="47" xr10:uidLastSave="{00000000-0000-0000-0000-000000000000}"/>
  <bookViews>
    <workbookView xWindow="-120" yWindow="-120" windowWidth="29040" windowHeight="15720" tabRatio="694" xr2:uid="{00000000-000D-0000-FFFF-FFFF00000000}"/>
  </bookViews>
  <sheets>
    <sheet name="Inicio" sheetId="12" r:id="rId1"/>
    <sheet name="Resumen " sheetId="25" r:id="rId2"/>
    <sheet name="Total demandas disolución" sheetId="24" r:id="rId3"/>
    <sheet name="Separaciones no consensuada TSJ" sheetId="7" r:id="rId4"/>
    <sheet name="Separaciones consensuadas TSJ" sheetId="6" r:id="rId5"/>
    <sheet name="Divorcios no consensuados TSJ" sheetId="5" r:id="rId6"/>
    <sheet name="Divorcios consensuados TSJ" sheetId="4" r:id="rId7"/>
    <sheet name="Nulidades TSJ " sheetId="9" r:id="rId8"/>
    <sheet name="Modif. medidas no consens TSJ" sheetId="18" r:id="rId9"/>
    <sheet name="Modif. medidas consens. TSJ" sheetId="17" r:id="rId10"/>
    <sheet name="Guarda cust hij no matr. no con" sheetId="20" r:id="rId11"/>
    <sheet name="Guarda custod hij no matr. cons" sheetId="19" r:id="rId12"/>
    <sheet name="Ruptura pareja estable  CAT" sheetId="22" r:id="rId13"/>
    <sheet name="Provincias" sheetId="11" r:id="rId14"/>
    <sheet name="Partidos Judiciales" sheetId="10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24" l="1"/>
  <c r="D6" i="24"/>
  <c r="C7" i="24"/>
  <c r="D7" i="24"/>
  <c r="C8" i="24"/>
  <c r="D8" i="24"/>
  <c r="C9" i="24"/>
  <c r="D9" i="24"/>
  <c r="C10" i="24"/>
  <c r="D10" i="24"/>
  <c r="C11" i="24"/>
  <c r="D11" i="24"/>
  <c r="C12" i="24"/>
  <c r="D12" i="24"/>
  <c r="C13" i="24"/>
  <c r="D13" i="24"/>
  <c r="C14" i="24"/>
  <c r="D14" i="24"/>
  <c r="C15" i="24"/>
  <c r="D15" i="24"/>
  <c r="C16" i="24"/>
  <c r="D16" i="24"/>
  <c r="C17" i="24"/>
  <c r="D17" i="24"/>
  <c r="C18" i="24"/>
  <c r="D18" i="24"/>
  <c r="C19" i="24"/>
  <c r="D19" i="24"/>
  <c r="C20" i="24"/>
  <c r="D20" i="24"/>
  <c r="C21" i="24"/>
  <c r="D21" i="24"/>
  <c r="C22" i="24"/>
  <c r="D22" i="24"/>
  <c r="C5" i="24"/>
  <c r="D5" i="24"/>
  <c r="G44" i="25"/>
  <c r="J44" i="25"/>
  <c r="I44" i="25"/>
  <c r="H44" i="25"/>
  <c r="F44" i="25"/>
  <c r="E44" i="25"/>
  <c r="D44" i="25"/>
  <c r="C44" i="25"/>
  <c r="L23" i="25"/>
  <c r="G23" i="25"/>
  <c r="F23" i="25"/>
  <c r="K23" i="25" s="1"/>
  <c r="E23" i="25"/>
  <c r="J23" i="25" s="1"/>
  <c r="D23" i="25"/>
  <c r="I23" i="25" s="1"/>
  <c r="C23" i="25"/>
  <c r="H23" i="25" s="1"/>
  <c r="D59" i="24" l="1"/>
  <c r="D60" i="24"/>
  <c r="D61" i="24"/>
  <c r="D62" i="24"/>
  <c r="D63" i="24"/>
  <c r="D64" i="24"/>
  <c r="D65" i="24"/>
  <c r="D66" i="24"/>
  <c r="D67" i="24"/>
  <c r="D51" i="24"/>
  <c r="D52" i="24"/>
  <c r="D53" i="24"/>
  <c r="D54" i="24"/>
  <c r="D55" i="24"/>
  <c r="D56" i="24"/>
  <c r="D57" i="24"/>
  <c r="D58" i="24"/>
  <c r="D50" i="24"/>
  <c r="C58" i="24" l="1"/>
  <c r="C66" i="24"/>
  <c r="C40" i="24"/>
  <c r="C26" i="7"/>
  <c r="C27" i="24"/>
  <c r="C28" i="24"/>
  <c r="C29" i="24"/>
  <c r="C30" i="24"/>
  <c r="C31" i="24"/>
  <c r="C32" i="24"/>
  <c r="C33" i="24"/>
  <c r="C34" i="24"/>
  <c r="C35" i="24"/>
  <c r="C36" i="24"/>
  <c r="C37" i="24"/>
  <c r="C38" i="24"/>
  <c r="C39" i="24"/>
  <c r="C41" i="24"/>
  <c r="C42" i="24"/>
  <c r="C43" i="24"/>
  <c r="C26" i="24"/>
  <c r="C51" i="24"/>
  <c r="C52" i="24"/>
  <c r="C53" i="24"/>
  <c r="C54" i="24"/>
  <c r="C55" i="24"/>
  <c r="C56" i="24"/>
  <c r="C57" i="24"/>
  <c r="C59" i="24"/>
  <c r="C60" i="24"/>
  <c r="C61" i="24"/>
  <c r="C62" i="24"/>
  <c r="C63" i="24"/>
  <c r="C64" i="24"/>
  <c r="C65" i="24"/>
  <c r="C67" i="24"/>
  <c r="C50" i="24"/>
  <c r="D17" i="22" l="1"/>
  <c r="D51" i="19"/>
  <c r="D52" i="19"/>
  <c r="D53" i="19"/>
  <c r="D54" i="19"/>
  <c r="D55" i="19"/>
  <c r="D56" i="19"/>
  <c r="D57" i="19"/>
  <c r="D58" i="19"/>
  <c r="D59" i="19"/>
  <c r="D60" i="19"/>
  <c r="D61" i="19"/>
  <c r="D62" i="19"/>
  <c r="D63" i="19"/>
  <c r="D64" i="19"/>
  <c r="D65" i="19"/>
  <c r="D66" i="19"/>
  <c r="D67" i="19"/>
  <c r="D50" i="19"/>
  <c r="C67" i="19"/>
  <c r="C66" i="19"/>
  <c r="C65" i="19"/>
  <c r="C64" i="19"/>
  <c r="C63" i="19"/>
  <c r="C62" i="19"/>
  <c r="C61" i="19"/>
  <c r="C60" i="19"/>
  <c r="C59" i="19"/>
  <c r="C58" i="19"/>
  <c r="C57" i="19"/>
  <c r="C56" i="19"/>
  <c r="C55" i="19"/>
  <c r="C54" i="19"/>
  <c r="C53" i="19"/>
  <c r="C52" i="19"/>
  <c r="C51" i="19"/>
  <c r="C50" i="19"/>
  <c r="D51" i="20"/>
  <c r="D52" i="20"/>
  <c r="D53" i="20"/>
  <c r="D54" i="20"/>
  <c r="D55" i="20"/>
  <c r="D56" i="20"/>
  <c r="D57" i="20"/>
  <c r="D58" i="20"/>
  <c r="D59" i="20"/>
  <c r="D60" i="20"/>
  <c r="D61" i="20"/>
  <c r="D62" i="20"/>
  <c r="D63" i="20"/>
  <c r="D64" i="20"/>
  <c r="D65" i="20"/>
  <c r="D66" i="20"/>
  <c r="D67" i="20"/>
  <c r="D50" i="20"/>
  <c r="C67" i="20"/>
  <c r="C66" i="20"/>
  <c r="C65" i="20"/>
  <c r="C64" i="20"/>
  <c r="C63" i="20"/>
  <c r="C62" i="20"/>
  <c r="C61" i="20"/>
  <c r="C60" i="20"/>
  <c r="C59" i="20"/>
  <c r="C58" i="20"/>
  <c r="C57" i="20"/>
  <c r="C56" i="20"/>
  <c r="C55" i="20"/>
  <c r="C54" i="20"/>
  <c r="C53" i="20"/>
  <c r="C52" i="20"/>
  <c r="C51" i="20"/>
  <c r="C50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D51" i="17"/>
  <c r="D52" i="17"/>
  <c r="D53" i="17"/>
  <c r="D54" i="17"/>
  <c r="D55" i="17"/>
  <c r="D56" i="17"/>
  <c r="D57" i="17"/>
  <c r="D58" i="17"/>
  <c r="D59" i="17"/>
  <c r="D60" i="17"/>
  <c r="D61" i="17"/>
  <c r="D62" i="17"/>
  <c r="D63" i="17"/>
  <c r="D64" i="17"/>
  <c r="D65" i="17"/>
  <c r="D66" i="17"/>
  <c r="D67" i="17"/>
  <c r="D50" i="17"/>
  <c r="C50" i="17"/>
  <c r="C67" i="17"/>
  <c r="C66" i="17"/>
  <c r="C65" i="17"/>
  <c r="C64" i="17"/>
  <c r="C63" i="17"/>
  <c r="C62" i="17"/>
  <c r="C61" i="17"/>
  <c r="C60" i="17"/>
  <c r="C59" i="17"/>
  <c r="C58" i="17"/>
  <c r="C57" i="17"/>
  <c r="C56" i="17"/>
  <c r="C55" i="17"/>
  <c r="C54" i="17"/>
  <c r="C53" i="17"/>
  <c r="C52" i="17"/>
  <c r="C51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D51" i="18"/>
  <c r="D52" i="18"/>
  <c r="D53" i="18"/>
  <c r="D54" i="18"/>
  <c r="D55" i="18"/>
  <c r="D56" i="18"/>
  <c r="D57" i="18"/>
  <c r="D58" i="18"/>
  <c r="D59" i="18"/>
  <c r="D60" i="18"/>
  <c r="D61" i="18"/>
  <c r="D62" i="18"/>
  <c r="D63" i="18"/>
  <c r="D64" i="18"/>
  <c r="D65" i="18"/>
  <c r="D66" i="18"/>
  <c r="D67" i="18"/>
  <c r="D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50" i="18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50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26" i="9"/>
  <c r="D22" i="9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50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50" i="5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50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26" i="6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50" i="7"/>
  <c r="C50" i="7" l="1"/>
  <c r="C27" i="7" l="1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D22" i="18"/>
  <c r="D22" i="4"/>
  <c r="C22" i="6"/>
  <c r="D22" i="5"/>
  <c r="H43" i="25"/>
  <c r="I43" i="25"/>
  <c r="J43" i="25"/>
  <c r="G43" i="25"/>
  <c r="I22" i="25"/>
  <c r="J22" i="25"/>
  <c r="K22" i="25"/>
  <c r="L22" i="25"/>
  <c r="H22" i="25"/>
  <c r="C43" i="6" l="1"/>
  <c r="C50" i="6"/>
  <c r="G30" i="25" l="1"/>
  <c r="H30" i="25"/>
  <c r="I30" i="25"/>
  <c r="J30" i="25"/>
  <c r="G31" i="25"/>
  <c r="H31" i="25"/>
  <c r="I31" i="25"/>
  <c r="J31" i="25"/>
  <c r="G32" i="25"/>
  <c r="H32" i="25"/>
  <c r="I32" i="25"/>
  <c r="J32" i="25"/>
  <c r="G33" i="25"/>
  <c r="H33" i="25"/>
  <c r="I33" i="25"/>
  <c r="J33" i="25"/>
  <c r="G34" i="25"/>
  <c r="H34" i="25"/>
  <c r="I34" i="25"/>
  <c r="J34" i="25"/>
  <c r="G35" i="25"/>
  <c r="H35" i="25"/>
  <c r="I35" i="25"/>
  <c r="J35" i="25"/>
  <c r="G36" i="25"/>
  <c r="H36" i="25"/>
  <c r="I36" i="25"/>
  <c r="J36" i="25"/>
  <c r="G37" i="25"/>
  <c r="H37" i="25"/>
  <c r="I37" i="25"/>
  <c r="J37" i="25"/>
  <c r="G38" i="25"/>
  <c r="H38" i="25"/>
  <c r="I38" i="25"/>
  <c r="J38" i="25"/>
  <c r="G39" i="25"/>
  <c r="H39" i="25"/>
  <c r="I39" i="25"/>
  <c r="J39" i="25"/>
  <c r="G40" i="25"/>
  <c r="H40" i="25"/>
  <c r="I40" i="25"/>
  <c r="J40" i="25"/>
  <c r="G41" i="25"/>
  <c r="H41" i="25"/>
  <c r="I41" i="25"/>
  <c r="J41" i="25"/>
  <c r="G42" i="25"/>
  <c r="H42" i="25"/>
  <c r="I42" i="25"/>
  <c r="J42" i="25"/>
  <c r="J29" i="25"/>
  <c r="H29" i="25"/>
  <c r="I29" i="25"/>
  <c r="G29" i="25"/>
  <c r="H15" i="25"/>
  <c r="I15" i="25"/>
  <c r="J15" i="25"/>
  <c r="K15" i="25"/>
  <c r="L15" i="25"/>
  <c r="H16" i="25"/>
  <c r="I16" i="25"/>
  <c r="J16" i="25"/>
  <c r="K16" i="25"/>
  <c r="L16" i="25"/>
  <c r="H17" i="25"/>
  <c r="I17" i="25"/>
  <c r="J17" i="25"/>
  <c r="K17" i="25"/>
  <c r="L17" i="25"/>
  <c r="H18" i="25"/>
  <c r="I18" i="25"/>
  <c r="J18" i="25"/>
  <c r="K18" i="25"/>
  <c r="L18" i="25"/>
  <c r="H19" i="25"/>
  <c r="I19" i="25"/>
  <c r="J19" i="25"/>
  <c r="K19" i="25"/>
  <c r="L19" i="25"/>
  <c r="H20" i="25"/>
  <c r="I20" i="25"/>
  <c r="J20" i="25"/>
  <c r="K20" i="25"/>
  <c r="L20" i="25"/>
  <c r="H21" i="25"/>
  <c r="I21" i="25"/>
  <c r="J21" i="25"/>
  <c r="K21" i="25"/>
  <c r="L21" i="25"/>
  <c r="I11" i="25"/>
  <c r="J11" i="25"/>
  <c r="K11" i="25"/>
  <c r="L11" i="25"/>
  <c r="I12" i="25"/>
  <c r="J12" i="25"/>
  <c r="K12" i="25"/>
  <c r="L12" i="25"/>
  <c r="I13" i="25"/>
  <c r="J13" i="25"/>
  <c r="K13" i="25"/>
  <c r="L13" i="25"/>
  <c r="I14" i="25"/>
  <c r="J14" i="25"/>
  <c r="K14" i="25"/>
  <c r="L14" i="25"/>
  <c r="H12" i="25"/>
  <c r="H13" i="25"/>
  <c r="H14" i="25"/>
  <c r="H11" i="25"/>
  <c r="I8" i="25"/>
  <c r="J8" i="25"/>
  <c r="K8" i="25"/>
  <c r="L8" i="25"/>
  <c r="I9" i="25"/>
  <c r="J9" i="25"/>
  <c r="K9" i="25"/>
  <c r="L9" i="25"/>
  <c r="I10" i="25"/>
  <c r="J10" i="25"/>
  <c r="K10" i="25"/>
  <c r="L10" i="25"/>
  <c r="H9" i="25"/>
  <c r="H10" i="25"/>
  <c r="H8" i="25"/>
  <c r="D33" i="22" l="1"/>
  <c r="D32" i="22"/>
  <c r="D31" i="22"/>
  <c r="D30" i="22"/>
  <c r="D29" i="22"/>
  <c r="D28" i="22"/>
  <c r="D26" i="22"/>
  <c r="D25" i="22"/>
  <c r="D24" i="22"/>
  <c r="D23" i="22"/>
  <c r="D22" i="22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43" i="19"/>
  <c r="C26" i="19"/>
  <c r="C26" i="20"/>
  <c r="C26" i="17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26" i="18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26" i="4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26" i="5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43" i="5" l="1"/>
</calcChain>
</file>

<file path=xl/sharedStrings.xml><?xml version="1.0" encoding="utf-8"?>
<sst xmlns="http://schemas.openxmlformats.org/spreadsheetml/2006/main" count="1125" uniqueCount="532">
  <si>
    <t>ANDALUCIA</t>
  </si>
  <si>
    <t>ARAGON</t>
  </si>
  <si>
    <t>CANARIAS</t>
  </si>
  <si>
    <t>CANTABRIA</t>
  </si>
  <si>
    <t>GALICIA</t>
  </si>
  <si>
    <t>LA RIOJA</t>
  </si>
  <si>
    <t>Divorcios no consensuados</t>
  </si>
  <si>
    <t>Separaciones consensuadas</t>
  </si>
  <si>
    <t>Separaciones no consensuadas</t>
  </si>
  <si>
    <t>Divorcios consensuados</t>
  </si>
  <si>
    <t>CATALUÑA</t>
  </si>
  <si>
    <t>EXTREMADURA</t>
  </si>
  <si>
    <t>TOTAL</t>
  </si>
  <si>
    <t xml:space="preserve">Evolución divorcios no consensuados  </t>
  </si>
  <si>
    <t xml:space="preserve">Evolución divorcios  consensuados  </t>
  </si>
  <si>
    <t>Nulidades</t>
  </si>
  <si>
    <t>Evolución nulidades</t>
  </si>
  <si>
    <t>Nulidades matrimoniales</t>
  </si>
  <si>
    <t>Separación consensuada</t>
  </si>
  <si>
    <t>Separacion no consensuada</t>
  </si>
  <si>
    <t>Resumen</t>
  </si>
  <si>
    <t>Datos por provincias</t>
  </si>
  <si>
    <t>Datos por Partidos Judiciales</t>
  </si>
  <si>
    <t>CASTILLA LA MANCHA</t>
  </si>
  <si>
    <t>PAIS VASCO</t>
  </si>
  <si>
    <t xml:space="preserve">    Andalucía</t>
  </si>
  <si>
    <t xml:space="preserve">    Aragón</t>
  </si>
  <si>
    <t xml:space="preserve">    Asturias</t>
  </si>
  <si>
    <t xml:space="preserve">    Baleares</t>
  </si>
  <si>
    <t xml:space="preserve">    Canarias</t>
  </si>
  <si>
    <t xml:space="preserve">    Cantabria</t>
  </si>
  <si>
    <t xml:space="preserve">    Castilla y León</t>
  </si>
  <si>
    <t xml:space="preserve">    Castilla-La Mancha</t>
  </si>
  <si>
    <t xml:space="preserve">    Cataluña</t>
  </si>
  <si>
    <t xml:space="preserve">    Valencia</t>
  </si>
  <si>
    <t xml:space="preserve">    Extremadura</t>
  </si>
  <si>
    <t xml:space="preserve">    Galicia</t>
  </si>
  <si>
    <t xml:space="preserve">    Madrid</t>
  </si>
  <si>
    <t>CASTILLA  Y LEON</t>
  </si>
  <si>
    <t>ILLES BALEARS</t>
  </si>
  <si>
    <t>COMUNITAT VALENCIANA</t>
  </si>
  <si>
    <t>Evolución separaciones consensuadas</t>
  </si>
  <si>
    <t>Evolución separaciones no consensuadas</t>
  </si>
  <si>
    <t>Modificación medidas consensuadas</t>
  </si>
  <si>
    <t>Modificación medidas no consensuadas</t>
  </si>
  <si>
    <t>Guarda custodia hijos no matr. consensuada</t>
  </si>
  <si>
    <t>Guarda custodia hijos no matr. no consensuada</t>
  </si>
  <si>
    <t xml:space="preserve">    ALMERIA</t>
  </si>
  <si>
    <t xml:space="preserve">    BERJA</t>
  </si>
  <si>
    <t xml:space="preserve">    HUERCAL-OVERA</t>
  </si>
  <si>
    <t xml:space="preserve">    VERA</t>
  </si>
  <si>
    <t xml:space="preserve">    ROQUETAS DE MAR</t>
  </si>
  <si>
    <t xml:space="preserve">    VELEZ RUBIO</t>
  </si>
  <si>
    <t xml:space="preserve">    EL EJIDO</t>
  </si>
  <si>
    <t xml:space="preserve">    PURCHENA</t>
  </si>
  <si>
    <t xml:space="preserve">    CHICLANA DE LA FRONTERA</t>
  </si>
  <si>
    <t xml:space="preserve">    ARCOS DE LA FRONTERA</t>
  </si>
  <si>
    <t xml:space="preserve">    ALGECIRAS</t>
  </si>
  <si>
    <t xml:space="preserve">    CADIZ</t>
  </si>
  <si>
    <t xml:space="preserve">    SAN ROQUE</t>
  </si>
  <si>
    <t xml:space="preserve">    SANLUCAR DE BARRAMEDA</t>
  </si>
  <si>
    <t xml:space="preserve">    JEREZ DE LA FRONTERA</t>
  </si>
  <si>
    <t xml:space="preserve">    LA LINEA DE LA CONCEPCION</t>
  </si>
  <si>
    <t xml:space="preserve">    SAN FERNANDO</t>
  </si>
  <si>
    <t xml:space="preserve">    EL PUERTO DE SANTA MARIA</t>
  </si>
  <si>
    <t xml:space="preserve">    ROTA</t>
  </si>
  <si>
    <t xml:space="preserve">    CEUTA</t>
  </si>
  <si>
    <t xml:space="preserve">    PUERTO REAL</t>
  </si>
  <si>
    <t xml:space="preserve">    BARBATE DE FRANCO</t>
  </si>
  <si>
    <t xml:space="preserve">    UBRIQUE</t>
  </si>
  <si>
    <t xml:space="preserve">    MONTORO</t>
  </si>
  <si>
    <t xml:space="preserve">    AGUILAR</t>
  </si>
  <si>
    <t xml:space="preserve">    POZOBLANCO</t>
  </si>
  <si>
    <t xml:space="preserve">    BAENA</t>
  </si>
  <si>
    <t xml:space="preserve">    POSADAS</t>
  </si>
  <si>
    <t xml:space="preserve">    PEÑARROYA-PUEBLONUEVO</t>
  </si>
  <si>
    <t xml:space="preserve">    LUCENA</t>
  </si>
  <si>
    <t xml:space="preserve">    CORDOBA</t>
  </si>
  <si>
    <t xml:space="preserve">    PRIEGO DE CORDOBA</t>
  </si>
  <si>
    <t xml:space="preserve">    CABRA</t>
  </si>
  <si>
    <t xml:space="preserve">    MONTILLA</t>
  </si>
  <si>
    <t xml:space="preserve">    PUENTE-GENIL</t>
  </si>
  <si>
    <t xml:space="preserve">    LOJA</t>
  </si>
  <si>
    <t xml:space="preserve">    GUADIX</t>
  </si>
  <si>
    <t xml:space="preserve">    GRANADA</t>
  </si>
  <si>
    <t xml:space="preserve">    MOTRIL</t>
  </si>
  <si>
    <t xml:space="preserve">    ORGIVA</t>
  </si>
  <si>
    <t xml:space="preserve">    BAZA</t>
  </si>
  <si>
    <t xml:space="preserve">    SANTA FE</t>
  </si>
  <si>
    <t xml:space="preserve">    HUESCAR</t>
  </si>
  <si>
    <t xml:space="preserve">    ALMUÑECAR</t>
  </si>
  <si>
    <t xml:space="preserve">    ARACENA</t>
  </si>
  <si>
    <t xml:space="preserve">    HUELVA</t>
  </si>
  <si>
    <t xml:space="preserve">    LA PALMA DEL CONDADO</t>
  </si>
  <si>
    <t xml:space="preserve">    VALVERDE DEL CAMINO</t>
  </si>
  <si>
    <t xml:space="preserve">    AYAMONTE</t>
  </si>
  <si>
    <t xml:space="preserve">    MOGUER</t>
  </si>
  <si>
    <t xml:space="preserve">    JAEN</t>
  </si>
  <si>
    <t xml:space="preserve">    ALCALA LA REAL</t>
  </si>
  <si>
    <t xml:space="preserve">    LA CAROLINA</t>
  </si>
  <si>
    <t xml:space="preserve">    ANDUJAR</t>
  </si>
  <si>
    <t xml:space="preserve">    BAEZA</t>
  </si>
  <si>
    <t xml:space="preserve">    LINARES</t>
  </si>
  <si>
    <t xml:space="preserve">    VILLACARRILLO</t>
  </si>
  <si>
    <t xml:space="preserve">    CAZORLA</t>
  </si>
  <si>
    <t xml:space="preserve">    MARTOS</t>
  </si>
  <si>
    <t xml:space="preserve">    UBEDA</t>
  </si>
  <si>
    <t xml:space="preserve">    ANTEQUERA</t>
  </si>
  <si>
    <t xml:space="preserve">    VELEZ MALAGA</t>
  </si>
  <si>
    <t xml:space="preserve">    MALAGA</t>
  </si>
  <si>
    <t xml:space="preserve">    RONDA</t>
  </si>
  <si>
    <t xml:space="preserve">    FUENGIROLA</t>
  </si>
  <si>
    <t xml:space="preserve">    MARBELLA</t>
  </si>
  <si>
    <t xml:space="preserve">    ESTEPONA</t>
  </si>
  <si>
    <t xml:space="preserve">    MELILLA</t>
  </si>
  <si>
    <t xml:space="preserve">    TORROX</t>
  </si>
  <si>
    <t xml:space="preserve">    COIN</t>
  </si>
  <si>
    <t xml:space="preserve">    ARCHIDONA</t>
  </si>
  <si>
    <t xml:space="preserve">    TORREMOLINOS</t>
  </si>
  <si>
    <t xml:space="preserve">    OSUNA</t>
  </si>
  <si>
    <t xml:space="preserve">    CAZALLA DE LA SIERRA</t>
  </si>
  <si>
    <t xml:space="preserve">    SANLUCAR LA MAYOR</t>
  </si>
  <si>
    <t xml:space="preserve">    CARMONA</t>
  </si>
  <si>
    <t xml:space="preserve">    LORA DEL RIO</t>
  </si>
  <si>
    <t xml:space="preserve">    SEVILLA</t>
  </si>
  <si>
    <t xml:space="preserve">    MORON DE LA FRONTERA</t>
  </si>
  <si>
    <t xml:space="preserve">    LEBRIJA</t>
  </si>
  <si>
    <t xml:space="preserve">    UTRERA</t>
  </si>
  <si>
    <t xml:space="preserve">    ECIJA</t>
  </si>
  <si>
    <t xml:space="preserve">    ALCALA DE GUADAIRA</t>
  </si>
  <si>
    <t xml:space="preserve">    DOS HERMANAS</t>
  </si>
  <si>
    <t xml:space="preserve">    MARCHENA</t>
  </si>
  <si>
    <t xml:space="preserve">    CORIA DEL RIO</t>
  </si>
  <si>
    <t xml:space="preserve">    ESTEPA</t>
  </si>
  <si>
    <t xml:space="preserve">    BARBASTRO</t>
  </si>
  <si>
    <t xml:space="preserve">    BOLTAÑA</t>
  </si>
  <si>
    <t xml:space="preserve">    FRAGA</t>
  </si>
  <si>
    <t xml:space="preserve">    HUESCA</t>
  </si>
  <si>
    <t xml:space="preserve">    JACA</t>
  </si>
  <si>
    <t xml:space="preserve">    MONZÓN</t>
  </si>
  <si>
    <t xml:space="preserve">    ALCAÑIZ</t>
  </si>
  <si>
    <t xml:space="preserve">    CALAMOCHA</t>
  </si>
  <si>
    <t xml:space="preserve">    TERUEL</t>
  </si>
  <si>
    <t xml:space="preserve">    CALATAYUD</t>
  </si>
  <si>
    <t xml:space="preserve">    TARAZONA</t>
  </si>
  <si>
    <t xml:space="preserve">    ZARAGOZA</t>
  </si>
  <si>
    <t xml:space="preserve">    CASPE</t>
  </si>
  <si>
    <t xml:space="preserve">    EJEA DE LOS CABALLEROS</t>
  </si>
  <si>
    <t xml:space="preserve">    DAROCA</t>
  </si>
  <si>
    <t xml:space="preserve">    LA ALMUNIA DE DOÑA GODINA</t>
  </si>
  <si>
    <t xml:space="preserve">    CANGAS DE NARCEA</t>
  </si>
  <si>
    <t xml:space="preserve">    LENA</t>
  </si>
  <si>
    <t xml:space="preserve">    CANGAS DE ONIS</t>
  </si>
  <si>
    <t xml:space="preserve">    AVILES</t>
  </si>
  <si>
    <t xml:space="preserve">    GRADO</t>
  </si>
  <si>
    <t xml:space="preserve">    SIERO</t>
  </si>
  <si>
    <t xml:space="preserve">    CASTROPOL</t>
  </si>
  <si>
    <t xml:space="preserve">    GIJON</t>
  </si>
  <si>
    <t xml:space="preserve">    LAVIANA</t>
  </si>
  <si>
    <t xml:space="preserve">    OVIEDO</t>
  </si>
  <si>
    <t xml:space="preserve">    LLANES</t>
  </si>
  <si>
    <t xml:space="preserve">    MIERES</t>
  </si>
  <si>
    <t xml:space="preserve">    LANGREO</t>
  </si>
  <si>
    <t xml:space="preserve">    TINEO</t>
  </si>
  <si>
    <t xml:space="preserve">    LUARCA (VALDES)</t>
  </si>
  <si>
    <t xml:space="preserve">    PRAVIA</t>
  </si>
  <si>
    <t xml:space="preserve">    VILLAVICIOSA</t>
  </si>
  <si>
    <t xml:space="preserve">    PILOÑA-INFIESTO</t>
  </si>
  <si>
    <t xml:space="preserve">    MAO</t>
  </si>
  <si>
    <t xml:space="preserve">    INCA</t>
  </si>
  <si>
    <t xml:space="preserve">    PALMA DE MALLORCA</t>
  </si>
  <si>
    <t xml:space="preserve">    MANACOR</t>
  </si>
  <si>
    <t xml:space="preserve">    EIVISSA</t>
  </si>
  <si>
    <t xml:space="preserve">    CIUTADELLA DE MENORCA</t>
  </si>
  <si>
    <t xml:space="preserve">    ARRECIFE</t>
  </si>
  <si>
    <t xml:space="preserve">    LAS PALMAS DE GRAN CANARIA</t>
  </si>
  <si>
    <t xml:space="preserve">    PUERTO DEL ROSARIO</t>
  </si>
  <si>
    <t xml:space="preserve">    SANTA MARIA DE GUIA DE GRAN CANARIA</t>
  </si>
  <si>
    <t xml:space="preserve">    TELDE</t>
  </si>
  <si>
    <t xml:space="preserve">    SAN BARTOLOME DE TIRAJANA</t>
  </si>
  <si>
    <t xml:space="preserve">    ARUCAS</t>
  </si>
  <si>
    <t xml:space="preserve">    GRANADILLA DE ABONA</t>
  </si>
  <si>
    <t xml:space="preserve">    SAN SEBASTIAN DE LA GOMERA</t>
  </si>
  <si>
    <t xml:space="preserve">    SANTA CRUZ DE TENERIFE</t>
  </si>
  <si>
    <t xml:space="preserve">    SANTA CRUZ DE LA PALMA</t>
  </si>
  <si>
    <t xml:space="preserve">    ICOD DE LOS VINOS</t>
  </si>
  <si>
    <t xml:space="preserve">    VALVERDE</t>
  </si>
  <si>
    <t xml:space="preserve">    LA LAGUNA</t>
  </si>
  <si>
    <t xml:space="preserve">    LA OROTAVA</t>
  </si>
  <si>
    <t xml:space="preserve">    LOS LLANOS DE ARIDANE</t>
  </si>
  <si>
    <t xml:space="preserve">    PUERTO DE LA CRUZ</t>
  </si>
  <si>
    <t xml:space="preserve">    GÜIMAR</t>
  </si>
  <si>
    <t xml:space="preserve">    ARONA</t>
  </si>
  <si>
    <t xml:space="preserve">    TORRELAVEGA</t>
  </si>
  <si>
    <t xml:space="preserve">    LAREDO</t>
  </si>
  <si>
    <t xml:space="preserve">    SANTANDER</t>
  </si>
  <si>
    <t xml:space="preserve">    SAN VICENTE DE LA BARQUERA</t>
  </si>
  <si>
    <t xml:space="preserve">    REINOSA</t>
  </si>
  <si>
    <t xml:space="preserve">    SANTOÑA</t>
  </si>
  <si>
    <t xml:space="preserve">    MEDIO CUDEYO</t>
  </si>
  <si>
    <t xml:space="preserve">    CASTRO URDIALES</t>
  </si>
  <si>
    <t xml:space="preserve">    AREVALO</t>
  </si>
  <si>
    <t xml:space="preserve">    ARENAS DE SAN PEDRO</t>
  </si>
  <si>
    <t xml:space="preserve">    AVILA</t>
  </si>
  <si>
    <t xml:space="preserve">    PIEDRAHITA</t>
  </si>
  <si>
    <t xml:space="preserve">    BURGOS</t>
  </si>
  <si>
    <t xml:space="preserve">    ARANDA DE DUERO</t>
  </si>
  <si>
    <t xml:space="preserve">    VILLARCAYO</t>
  </si>
  <si>
    <t xml:space="preserve">    MIRANDA DE EBRO</t>
  </si>
  <si>
    <t xml:space="preserve">    LERMA</t>
  </si>
  <si>
    <t xml:space="preserve">    BRIVIESCA</t>
  </si>
  <si>
    <t xml:space="preserve">    SALAS DE LOS INFANTES</t>
  </si>
  <si>
    <t xml:space="preserve">    SAHAGUN</t>
  </si>
  <si>
    <t xml:space="preserve">    LEON</t>
  </si>
  <si>
    <t xml:space="preserve">    LA BAÑEZA</t>
  </si>
  <si>
    <t xml:space="preserve">    PONFERRADA</t>
  </si>
  <si>
    <t xml:space="preserve">    ASTORGA</t>
  </si>
  <si>
    <t xml:space="preserve">    CISTIERNA</t>
  </si>
  <si>
    <t xml:space="preserve">    VILLABLINO</t>
  </si>
  <si>
    <t xml:space="preserve">    PALENCIA</t>
  </si>
  <si>
    <t xml:space="preserve">    CARRION DE LOS CONDES</t>
  </si>
  <si>
    <t xml:space="preserve">    CERVERA DE PISUERGA</t>
  </si>
  <si>
    <t xml:space="preserve">    SALAMANCA</t>
  </si>
  <si>
    <t xml:space="preserve">    CIUDAD RODRIGO</t>
  </si>
  <si>
    <t xml:space="preserve">    VITIGUDINO</t>
  </si>
  <si>
    <t xml:space="preserve">    BEJAR</t>
  </si>
  <si>
    <t xml:space="preserve">    PEÑARANDA DE BRACAMONTE</t>
  </si>
  <si>
    <t xml:space="preserve">    SEGOVIA</t>
  </si>
  <si>
    <t xml:space="preserve">    CUELLAR</t>
  </si>
  <si>
    <t xml:space="preserve">    SEPULVEDA</t>
  </si>
  <si>
    <t xml:space="preserve">    SANTA MARIA LA REAL DE NIEVA</t>
  </si>
  <si>
    <t xml:space="preserve">    ALMAZAN</t>
  </si>
  <si>
    <t xml:space="preserve">    BURGO DE OSMA</t>
  </si>
  <si>
    <t xml:space="preserve">    SORIA</t>
  </si>
  <si>
    <t xml:space="preserve">    VALLADOLID</t>
  </si>
  <si>
    <t xml:space="preserve">    MEDINA DEL CAMPO</t>
  </si>
  <si>
    <t xml:space="preserve">    MEDINA DE RIOSECO</t>
  </si>
  <si>
    <t xml:space="preserve">    TORO</t>
  </si>
  <si>
    <t xml:space="preserve">    ZAMORA</t>
  </si>
  <si>
    <t xml:space="preserve">    BENAVENTE</t>
  </si>
  <si>
    <t xml:space="preserve">    PUEBLA DE SANABRIA</t>
  </si>
  <si>
    <t xml:space="preserve">    VILLALPANDO</t>
  </si>
  <si>
    <t xml:space="preserve">    ALBACETE</t>
  </si>
  <si>
    <t xml:space="preserve">    ALCARAZ</t>
  </si>
  <si>
    <t xml:space="preserve">    ALMANSA</t>
  </si>
  <si>
    <t xml:space="preserve">    HELLIN</t>
  </si>
  <si>
    <t xml:space="preserve">    LA RODA</t>
  </si>
  <si>
    <t xml:space="preserve">    VILLAROBLEDO</t>
  </si>
  <si>
    <t xml:space="preserve">    CASAS IBAÑEZ</t>
  </si>
  <si>
    <t xml:space="preserve">    ALCAZAR DE SAN JUAN</t>
  </si>
  <si>
    <t xml:space="preserve">    CIUDAD REAL</t>
  </si>
  <si>
    <t xml:space="preserve">    DAIMIEL</t>
  </si>
  <si>
    <t xml:space="preserve">    MANZANARES</t>
  </si>
  <si>
    <t xml:space="preserve">    VALDEPEÑAS</t>
  </si>
  <si>
    <t xml:space="preserve">    VILLANUEVA DE LOS INFANTES</t>
  </si>
  <si>
    <t xml:space="preserve">    PUERTOLLANO</t>
  </si>
  <si>
    <t xml:space="preserve">    TOMELLOSO</t>
  </si>
  <si>
    <t xml:space="preserve">    ALMAGRO</t>
  </si>
  <si>
    <t xml:space="preserve">    ALMADEN</t>
  </si>
  <si>
    <t xml:space="preserve">    CUENCA</t>
  </si>
  <si>
    <t xml:space="preserve">    TARANCON</t>
  </si>
  <si>
    <t xml:space="preserve">    MOTILLA DEL PALANCAR</t>
  </si>
  <si>
    <t xml:space="preserve">    SAN CLEMENTE</t>
  </si>
  <si>
    <t xml:space="preserve">    GUADALAJARA</t>
  </si>
  <si>
    <t xml:space="preserve">    MOLINA DE ARAGON</t>
  </si>
  <si>
    <t xml:space="preserve">    SIGÜENZA</t>
  </si>
  <si>
    <t xml:space="preserve">    OCAÑA</t>
  </si>
  <si>
    <t xml:space="preserve">    ORGAZ</t>
  </si>
  <si>
    <t xml:space="preserve">    ILLESCAS</t>
  </si>
  <si>
    <t xml:space="preserve">    TALAVERA DE LA REINA</t>
  </si>
  <si>
    <t xml:space="preserve">    TOLEDO</t>
  </si>
  <si>
    <t xml:space="preserve">    TORRIJOS</t>
  </si>
  <si>
    <t xml:space="preserve">    QUINTANAR DE LA ORDEN</t>
  </si>
  <si>
    <t xml:space="preserve">    MARTORELL</t>
  </si>
  <si>
    <t xml:space="preserve">    MANRESA</t>
  </si>
  <si>
    <t xml:space="preserve">    GRANOLLERS</t>
  </si>
  <si>
    <t xml:space="preserve">    MATARO</t>
  </si>
  <si>
    <t xml:space="preserve">    VIC</t>
  </si>
  <si>
    <t xml:space="preserve">    ARENYS DE MAR</t>
  </si>
  <si>
    <t xml:space="preserve">    IGUALADA</t>
  </si>
  <si>
    <t xml:space="preserve">    BERGA</t>
  </si>
  <si>
    <t xml:space="preserve">    VILAFRANCA DEL PENEDES</t>
  </si>
  <si>
    <t xml:space="preserve">    BADALONA</t>
  </si>
  <si>
    <t xml:space="preserve">    BARCELONA</t>
  </si>
  <si>
    <t xml:space="preserve">    SANT BOI DE LLOBREGAT</t>
  </si>
  <si>
    <t xml:space="preserve">    SABADELL</t>
  </si>
  <si>
    <t xml:space="preserve">    VILANOVA I LA GELTRU</t>
  </si>
  <si>
    <t xml:space="preserve">    TERRASSA</t>
  </si>
  <si>
    <t xml:space="preserve">    SANT FELIU DE LLOBREGAT</t>
  </si>
  <si>
    <t xml:space="preserve">    L'HOSPITALET DE LLOBREGAT</t>
  </si>
  <si>
    <t xml:space="preserve">    SANTA COLOMA DE GRAMENET</t>
  </si>
  <si>
    <t xml:space="preserve">    CERDANYOLA DEL VALLES</t>
  </si>
  <si>
    <t xml:space="preserve">    CORNELLA DE LLOBREGAT</t>
  </si>
  <si>
    <t xml:space="preserve">    GAVA</t>
  </si>
  <si>
    <t xml:space="preserve">    MOLLET DEL VALLES</t>
  </si>
  <si>
    <t xml:space="preserve">    ESPLUGES DE LLOBREGAT</t>
  </si>
  <si>
    <t xml:space="preserve">    RUBI</t>
  </si>
  <si>
    <t xml:space="preserve">    EL PRAT DE LLOBREGAT</t>
  </si>
  <si>
    <t xml:space="preserve">    FIGUERES</t>
  </si>
  <si>
    <t xml:space="preserve">    GIRONA</t>
  </si>
  <si>
    <t xml:space="preserve">    LA BISBAL D'EMPORDA</t>
  </si>
  <si>
    <t xml:space="preserve">    RIPOLL</t>
  </si>
  <si>
    <t xml:space="preserve">    SANTA COLOMA DE FARNERS</t>
  </si>
  <si>
    <t xml:space="preserve">    OLOT</t>
  </si>
  <si>
    <t xml:space="preserve">    BLANES</t>
  </si>
  <si>
    <t xml:space="preserve">    SANT FELIU DE GUIXOLS</t>
  </si>
  <si>
    <t xml:space="preserve">    PUIGCERDA</t>
  </si>
  <si>
    <t xml:space="preserve">    TREMP</t>
  </si>
  <si>
    <t xml:space="preserve">    BALAGUER</t>
  </si>
  <si>
    <t xml:space="preserve">    CERVERA</t>
  </si>
  <si>
    <t xml:space="preserve">    LLEIDA</t>
  </si>
  <si>
    <t xml:space="preserve">    LA SEU D'URGELL</t>
  </si>
  <si>
    <t xml:space="preserve">    VIELHA E MIJARAN</t>
  </si>
  <si>
    <t xml:space="preserve">    SOLSONA</t>
  </si>
  <si>
    <t xml:space="preserve">    EL VENDRELL</t>
  </si>
  <si>
    <t xml:space="preserve">    REUS</t>
  </si>
  <si>
    <t xml:space="preserve">    AMPOSTA</t>
  </si>
  <si>
    <t xml:space="preserve">    VALLS</t>
  </si>
  <si>
    <t xml:space="preserve">    GANDESA</t>
  </si>
  <si>
    <t xml:space="preserve">    TARRAGONA</t>
  </si>
  <si>
    <t xml:space="preserve">    TORTOSA</t>
  </si>
  <si>
    <t xml:space="preserve">    FALSET</t>
  </si>
  <si>
    <t xml:space="preserve">    DENIA</t>
  </si>
  <si>
    <t xml:space="preserve">    ALCOY</t>
  </si>
  <si>
    <t xml:space="preserve">    ALICANTE</t>
  </si>
  <si>
    <t xml:space="preserve">    ORIHUELA</t>
  </si>
  <si>
    <t xml:space="preserve">    VILLAJOYOSA</t>
  </si>
  <si>
    <t xml:space="preserve">    ELDA</t>
  </si>
  <si>
    <t xml:space="preserve">    VILLENA</t>
  </si>
  <si>
    <t xml:space="preserve">    ELX</t>
  </si>
  <si>
    <t xml:space="preserve">    BENIDORM</t>
  </si>
  <si>
    <t xml:space="preserve">    SAN VICENTE DEL RASPEIG</t>
  </si>
  <si>
    <t xml:space="preserve">    NOVELDA</t>
  </si>
  <si>
    <t xml:space="preserve">    IBI</t>
  </si>
  <si>
    <t xml:space="preserve">    TORREVIEJA</t>
  </si>
  <si>
    <t xml:space="preserve">    CASTELLO DE LA PLANA</t>
  </si>
  <si>
    <t xml:space="preserve">    SEGORBE</t>
  </si>
  <si>
    <t xml:space="preserve">    VINAROS</t>
  </si>
  <si>
    <t xml:space="preserve">    NULES</t>
  </si>
  <si>
    <t xml:space="preserve">    VILLARREAL DE LOS INFANTES/VILA-REAL</t>
  </si>
  <si>
    <t xml:space="preserve">    LLIRIA</t>
  </si>
  <si>
    <t xml:space="preserve">    GANDIA</t>
  </si>
  <si>
    <t xml:space="preserve">    ONTINYENT</t>
  </si>
  <si>
    <t xml:space="preserve">    TORRENTE</t>
  </si>
  <si>
    <t xml:space="preserve">    SUECA</t>
  </si>
  <si>
    <t xml:space="preserve">    VALENCIA</t>
  </si>
  <si>
    <t xml:space="preserve">    SAGUNTO</t>
  </si>
  <si>
    <t xml:space="preserve">    ALZIRA</t>
  </si>
  <si>
    <t xml:space="preserve">    CARLET</t>
  </si>
  <si>
    <t xml:space="preserve">    XATIVA</t>
  </si>
  <si>
    <t xml:space="preserve">    REQUENA</t>
  </si>
  <si>
    <t xml:space="preserve">    CATARROJA</t>
  </si>
  <si>
    <t xml:space="preserve">    MONCADA</t>
  </si>
  <si>
    <t xml:space="preserve">    PATERNA</t>
  </si>
  <si>
    <t xml:space="preserve">    QUART DE POBLET</t>
  </si>
  <si>
    <t xml:space="preserve">    MISLATA</t>
  </si>
  <si>
    <t xml:space="preserve">    MASSAMAGRELL</t>
  </si>
  <si>
    <t xml:space="preserve">    PICASSENT</t>
  </si>
  <si>
    <t xml:space="preserve">    VILLANUEVA DE LA SERENA</t>
  </si>
  <si>
    <t xml:space="preserve">    ALMENDRALEJO</t>
  </si>
  <si>
    <t xml:space="preserve">    LLERENA</t>
  </si>
  <si>
    <t xml:space="preserve">    MERIDA</t>
  </si>
  <si>
    <t xml:space="preserve">    BADAJOZ</t>
  </si>
  <si>
    <t xml:space="preserve">    OLIVENZA</t>
  </si>
  <si>
    <t xml:space="preserve">    ZAFRA</t>
  </si>
  <si>
    <t xml:space="preserve">    JEREZ DE LOS CABALLEROS</t>
  </si>
  <si>
    <t xml:space="preserve">    HERRERA DEL DUQUE</t>
  </si>
  <si>
    <t xml:space="preserve">    CASTUERA</t>
  </si>
  <si>
    <t xml:space="preserve">    DON BENITO</t>
  </si>
  <si>
    <t xml:space="preserve">    FREGENAL DE LA SIERRA</t>
  </si>
  <si>
    <t xml:space="preserve">    MONTIJO</t>
  </si>
  <si>
    <t xml:space="preserve">    VILLAFRANCA DE LOS BARROS</t>
  </si>
  <si>
    <t xml:space="preserve">    CACERES</t>
  </si>
  <si>
    <t xml:space="preserve">    CORIA</t>
  </si>
  <si>
    <t xml:space="preserve">    NAVALMORAL DE LA MATA</t>
  </si>
  <si>
    <t xml:space="preserve">    PLASENCIA</t>
  </si>
  <si>
    <t xml:space="preserve">    TRUJILLO</t>
  </si>
  <si>
    <t xml:space="preserve">    VALENCIA DE ALCANTARA</t>
  </si>
  <si>
    <t xml:space="preserve">    LOGROSAN</t>
  </si>
  <si>
    <t xml:space="preserve">    BETANZOS</t>
  </si>
  <si>
    <t xml:space="preserve">    SANTIAGO DE COMPOSTELA</t>
  </si>
  <si>
    <t xml:space="preserve">    FERROL</t>
  </si>
  <si>
    <t xml:space="preserve">    A CORUÑA</t>
  </si>
  <si>
    <t xml:space="preserve">    NOIA</t>
  </si>
  <si>
    <t xml:space="preserve">    CARBALLO</t>
  </si>
  <si>
    <t xml:space="preserve">    CORCUBION</t>
  </si>
  <si>
    <t xml:space="preserve">    ARZUA</t>
  </si>
  <si>
    <t xml:space="preserve">    ORTIGUEIRA</t>
  </si>
  <si>
    <t xml:space="preserve">    RIBEIRA</t>
  </si>
  <si>
    <t xml:space="preserve">    NEGREIRA</t>
  </si>
  <si>
    <t xml:space="preserve">    MUROS</t>
  </si>
  <si>
    <t xml:space="preserve">    PADRON</t>
  </si>
  <si>
    <t xml:space="preserve">    ORDES</t>
  </si>
  <si>
    <t xml:space="preserve">    MONDOÑEDO</t>
  </si>
  <si>
    <t xml:space="preserve">    CHANTADA</t>
  </si>
  <si>
    <t xml:space="preserve">    LUGO</t>
  </si>
  <si>
    <t xml:space="preserve">    VILLALBA</t>
  </si>
  <si>
    <t xml:space="preserve">    MONFORTE DE LEMOS</t>
  </si>
  <si>
    <t xml:space="preserve">    VIVEIRO</t>
  </si>
  <si>
    <t xml:space="preserve">    SARRIA</t>
  </si>
  <si>
    <t xml:space="preserve">    FONSAGRADA</t>
  </si>
  <si>
    <t xml:space="preserve">    BECERREA</t>
  </si>
  <si>
    <t xml:space="preserve">    OURENSE</t>
  </si>
  <si>
    <t xml:space="preserve">    RIBADAVIA</t>
  </si>
  <si>
    <t xml:space="preserve">    XINZO DE LIMIA</t>
  </si>
  <si>
    <t xml:space="preserve">    PUEBLA DE TRIVES</t>
  </si>
  <si>
    <t xml:space="preserve">    VERIN</t>
  </si>
  <si>
    <t xml:space="preserve">    BARCO DE VALDEORRAS</t>
  </si>
  <si>
    <t xml:space="preserve">    O CARBALLIÑO</t>
  </si>
  <si>
    <t xml:space="preserve">    BANDE</t>
  </si>
  <si>
    <t xml:space="preserve">    CELANOVA</t>
  </si>
  <si>
    <t xml:space="preserve">    PONTEAREAS</t>
  </si>
  <si>
    <t xml:space="preserve">    VILAGARCIA DE AROUSA</t>
  </si>
  <si>
    <t xml:space="preserve">    VIGO</t>
  </si>
  <si>
    <t xml:space="preserve">    PONTEVEDRA</t>
  </si>
  <si>
    <t xml:space="preserve">    ESTRADA (A)</t>
  </si>
  <si>
    <t xml:space="preserve">    TUI</t>
  </si>
  <si>
    <t xml:space="preserve">    CANGAS DE MORRAZO</t>
  </si>
  <si>
    <t xml:space="preserve">    LALIN</t>
  </si>
  <si>
    <t xml:space="preserve">    CAMBADOS</t>
  </si>
  <si>
    <t xml:space="preserve">    REDONDELA</t>
  </si>
  <si>
    <t xml:space="preserve">    PORRIÑO</t>
  </si>
  <si>
    <t xml:space="preserve">    CALDAS DE REIS</t>
  </si>
  <si>
    <t xml:space="preserve">    MARIN</t>
  </si>
  <si>
    <t xml:space="preserve">    TORRELAGUNA</t>
  </si>
  <si>
    <t xml:space="preserve">    TORREJON DE ARDOZ</t>
  </si>
  <si>
    <t xml:space="preserve">    NAVALCARNERO</t>
  </si>
  <si>
    <t xml:space="preserve">    ALCALA DE HENARES</t>
  </si>
  <si>
    <t xml:space="preserve">    ALCOBENDAS</t>
  </si>
  <si>
    <t xml:space="preserve">    MOSTOLES</t>
  </si>
  <si>
    <t xml:space="preserve">    SAN LORENZO DE EL ESCORIAL</t>
  </si>
  <si>
    <t xml:space="preserve">    ARANJUEZ</t>
  </si>
  <si>
    <t xml:space="preserve">    LEGANES</t>
  </si>
  <si>
    <t xml:space="preserve">    GETAFE</t>
  </si>
  <si>
    <t xml:space="preserve">    MADRID</t>
  </si>
  <si>
    <t xml:space="preserve">    MAJADAHONDA</t>
  </si>
  <si>
    <t xml:space="preserve">    COSLADA</t>
  </si>
  <si>
    <t xml:space="preserve">    ARGANDA DEL REY</t>
  </si>
  <si>
    <t xml:space="preserve">    COLLADO VILLALBA</t>
  </si>
  <si>
    <t xml:space="preserve">    PARLA</t>
  </si>
  <si>
    <t xml:space="preserve">    ALCORCON</t>
  </si>
  <si>
    <t xml:space="preserve">    FUENLABRADA</t>
  </si>
  <si>
    <t xml:space="preserve">    COLMENAR VIEJO</t>
  </si>
  <si>
    <t xml:space="preserve">    VALDEMORO</t>
  </si>
  <si>
    <t xml:space="preserve">    POZUELO DE ALARCON</t>
  </si>
  <si>
    <t xml:space="preserve">    CARAVACA DE LA CRUZ</t>
  </si>
  <si>
    <t xml:space="preserve">    CARTAGENA</t>
  </si>
  <si>
    <t xml:space="preserve">    CIEZA</t>
  </si>
  <si>
    <t xml:space="preserve">    LORCA</t>
  </si>
  <si>
    <t xml:space="preserve">    MULA</t>
  </si>
  <si>
    <t xml:space="preserve">    MURCIA</t>
  </si>
  <si>
    <t xml:space="preserve">    YECLA</t>
  </si>
  <si>
    <t xml:space="preserve">    MOLINA DE SEGURA</t>
  </si>
  <si>
    <t xml:space="preserve">    TOTANA</t>
  </si>
  <si>
    <t xml:space="preserve">    JUMILLA</t>
  </si>
  <si>
    <t xml:space="preserve">    SAN JAVIER</t>
  </si>
  <si>
    <t xml:space="preserve">    ESTELLA</t>
  </si>
  <si>
    <t xml:space="preserve">    AOIZ</t>
  </si>
  <si>
    <t xml:space="preserve">    TUDELA</t>
  </si>
  <si>
    <t xml:space="preserve">    PAMPLONA</t>
  </si>
  <si>
    <t xml:space="preserve">    TAFALLA</t>
  </si>
  <si>
    <t xml:space="preserve">    AMURRIO</t>
  </si>
  <si>
    <t xml:space="preserve">    VITORIA-GASTEIZ</t>
  </si>
  <si>
    <t xml:space="preserve">    TOLOSA</t>
  </si>
  <si>
    <t xml:space="preserve">    AZPEITIA</t>
  </si>
  <si>
    <t xml:space="preserve">    BERGARA</t>
  </si>
  <si>
    <t xml:space="preserve">    EIBAR</t>
  </si>
  <si>
    <t xml:space="preserve">    DONOSTIA-SAN SEBASTIAN</t>
  </si>
  <si>
    <t xml:space="preserve">    IRUN</t>
  </si>
  <si>
    <t xml:space="preserve">    DURANGO</t>
  </si>
  <si>
    <t xml:space="preserve">    BARAKALDO</t>
  </si>
  <si>
    <t xml:space="preserve">    GERNIKA-LUMO</t>
  </si>
  <si>
    <t xml:space="preserve">    BILBAO</t>
  </si>
  <si>
    <t xml:space="preserve">    BALMASEDA</t>
  </si>
  <si>
    <t xml:space="preserve">    GETXO</t>
  </si>
  <si>
    <t xml:space="preserve">    HARO</t>
  </si>
  <si>
    <t xml:space="preserve">    CALAHORRA</t>
  </si>
  <si>
    <t xml:space="preserve">    LOGROÑO</t>
  </si>
  <si>
    <t xml:space="preserve">    ASTURIAS</t>
  </si>
  <si>
    <t xml:space="preserve">    ILLES BALEARS</t>
  </si>
  <si>
    <t xml:space="preserve">    LAS PALMAS</t>
  </si>
  <si>
    <t xml:space="preserve">    CANTABRIA</t>
  </si>
  <si>
    <t xml:space="preserve">    CASTELLON</t>
  </si>
  <si>
    <t xml:space="preserve">    NAVARRA</t>
  </si>
  <si>
    <t xml:space="preserve">    ARABA/ALAVA</t>
  </si>
  <si>
    <t xml:space="preserve">    GIPUZKOA</t>
  </si>
  <si>
    <t xml:space="preserve">    BIZKAIA</t>
  </si>
  <si>
    <t xml:space="preserve">    LA RIOJA</t>
  </si>
  <si>
    <t>Separaciones no consensuadas clasificadas por Tribunal Superior de Justicia</t>
  </si>
  <si>
    <t>Separaciones consensuadas clasificadas por Tribunal Superior de Justicia</t>
  </si>
  <si>
    <t>Divorcios no consensuados clasificados por Tribunal Superior de Justicia</t>
  </si>
  <si>
    <t>Divorcios consensuados clasificados por Tribunal Superior de Justicia</t>
  </si>
  <si>
    <t>Modificación de medidas consensuadas clasificadas por Tribunal Superior de Justicia</t>
  </si>
  <si>
    <t>Modificación de medidas no consensuadas clasificadas por Tribunal Superior de Justicia</t>
  </si>
  <si>
    <t>Guardia, custodia y alimentos de hijos no matrimoniales, consensuados clasificados por Tribunal Superior de Justicia</t>
  </si>
  <si>
    <t>Guardia, custodia y alimentos de hijos no matrimoniales, no consensuados clasificados por Tribunal Superior de Justicia</t>
  </si>
  <si>
    <t>Nulidades matrimoniales clasificadas por Tribunal Superior de Justicia</t>
  </si>
  <si>
    <t>Evolución modificación medidas consensuadas</t>
  </si>
  <si>
    <t>Evolución modificación medidas no consensuadas</t>
  </si>
  <si>
    <t>Guarda, custodia, alimentos hijos no matrimoniales consensuada</t>
  </si>
  <si>
    <t>Guarda, custodia, alimentos hijos no matrimoniales no consensuada</t>
  </si>
  <si>
    <t>Evolución guarda, custodia, alimentos hijos no matr.cons</t>
  </si>
  <si>
    <t>Evolución guarda, custodia, alimentos  hijos no matr. no consensuada</t>
  </si>
  <si>
    <t xml:space="preserve">
</t>
  </si>
  <si>
    <t>Consensuada</t>
  </si>
  <si>
    <t>No consensuada</t>
  </si>
  <si>
    <t xml:space="preserve">  BARCELONA</t>
  </si>
  <si>
    <t xml:space="preserve">  GIRONA</t>
  </si>
  <si>
    <t xml:space="preserve">  LLEIDA</t>
  </si>
  <si>
    <t xml:space="preserve">  TARRAGONA</t>
  </si>
  <si>
    <t>Ruptura pareja estable. Cataluña</t>
  </si>
  <si>
    <t>ASTURIAS, PRINCIPADO DE</t>
  </si>
  <si>
    <t>MADRID, COMUNIDAD DE</t>
  </si>
  <si>
    <t>MURCIA, REGION DE</t>
  </si>
  <si>
    <t>NAVARRA, COM. FORAL DE</t>
  </si>
  <si>
    <t xml:space="preserve">  </t>
  </si>
  <si>
    <t>ESPAÑA</t>
  </si>
  <si>
    <t>ANDALUCÍA</t>
  </si>
  <si>
    <t>ARAGÓN</t>
  </si>
  <si>
    <t>ASTURIAS, PRINCIPADO</t>
  </si>
  <si>
    <t>CASTILLA - LEÓN</t>
  </si>
  <si>
    <t>CASTILLA - LA MANCHA</t>
  </si>
  <si>
    <t>C. VALENCIANA</t>
  </si>
  <si>
    <t>MADRID, COMUNIDAD</t>
  </si>
  <si>
    <t>MURCIA, REGIÓN</t>
  </si>
  <si>
    <t>NAVARRA, COM. FORAL</t>
  </si>
  <si>
    <t>PAÍS VASCO</t>
  </si>
  <si>
    <t>Total de demandas de disolución matrimonial</t>
  </si>
  <si>
    <t>Evolución 2021 / 2022</t>
  </si>
  <si>
    <t>Evolución 2022 / 2023</t>
  </si>
  <si>
    <t>2022/ 2023</t>
  </si>
  <si>
    <t>2022 /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</si>
</sst>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name val="MS Sans Serif"/>
      <family val="2"/>
    </font>
    <font>
      <b/>
      <u/>
      <sz val="12"/>
      <color indexed="12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u/>
      <sz val="12"/>
      <color indexed="12"/>
      <name val="Verdana"/>
      <family val="2"/>
    </font>
    <font>
      <sz val="9"/>
      <name val="Verdana"/>
      <family val="2"/>
    </font>
    <font>
      <b/>
      <u/>
      <sz val="11"/>
      <color indexed="12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10"/>
      <color indexed="8"/>
      <name val="Verdana"/>
      <family val="2"/>
    </font>
    <font>
      <b/>
      <sz val="12"/>
      <color indexed="8"/>
      <name val="Verdana"/>
      <family val="2"/>
    </font>
    <font>
      <sz val="12"/>
      <name val="Verdana"/>
      <family val="2"/>
    </font>
    <font>
      <sz val="12"/>
      <color indexed="8"/>
      <name val="Verdana"/>
      <family val="2"/>
    </font>
    <font>
      <b/>
      <sz val="12"/>
      <name val="Verdana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7"/>
      <color rgb="FF808080"/>
      <name val="Verdana"/>
      <family val="2"/>
    </font>
    <font>
      <b/>
      <sz val="11"/>
      <color theme="4"/>
      <name val="Verdana"/>
      <family val="2"/>
    </font>
    <font>
      <sz val="11"/>
      <color theme="0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b/>
      <sz val="9"/>
      <color theme="3"/>
      <name val="Verdana"/>
      <family val="2"/>
    </font>
    <font>
      <sz val="8"/>
      <name val="Arial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18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4" tint="0.79995117038483843"/>
      </top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 style="medium">
        <color theme="4"/>
      </top>
      <bottom style="medium">
        <color theme="4" tint="0.79995117038483843"/>
      </bottom>
      <diagonal/>
    </border>
  </borders>
  <cellStyleXfs count="34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24" fillId="0" borderId="0"/>
    <xf numFmtId="0" fontId="8" fillId="0" borderId="0"/>
    <xf numFmtId="0" fontId="6" fillId="0" borderId="0"/>
    <xf numFmtId="0" fontId="5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11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13" fillId="0" borderId="0" xfId="1" applyFont="1" applyFill="1" applyAlignment="1" applyProtection="1">
      <alignment horizontal="left"/>
    </xf>
    <xf numFmtId="0" fontId="16" fillId="0" borderId="0" xfId="0" applyFont="1"/>
    <xf numFmtId="0" fontId="15" fillId="0" borderId="0" xfId="1" applyFont="1" applyFill="1" applyAlignment="1" applyProtection="1"/>
    <xf numFmtId="0" fontId="1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164" fontId="16" fillId="0" borderId="0" xfId="0" applyNumberFormat="1" applyFont="1"/>
    <xf numFmtId="0" fontId="22" fillId="0" borderId="0" xfId="0" applyFont="1"/>
    <xf numFmtId="0" fontId="20" fillId="0" borderId="0" xfId="0" applyFont="1"/>
    <xf numFmtId="3" fontId="16" fillId="0" borderId="0" xfId="0" applyNumberFormat="1" applyFont="1"/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/>
    </xf>
    <xf numFmtId="3" fontId="11" fillId="0" borderId="0" xfId="0" applyNumberFormat="1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7" fillId="0" borderId="3" xfId="0" applyFont="1" applyBorder="1"/>
    <xf numFmtId="0" fontId="18" fillId="0" borderId="2" xfId="0" applyFont="1" applyBorder="1" applyAlignment="1">
      <alignment horizontal="right"/>
    </xf>
    <xf numFmtId="0" fontId="11" fillId="0" borderId="1" xfId="0" applyFont="1" applyBorder="1"/>
    <xf numFmtId="3" fontId="18" fillId="0" borderId="1" xfId="0" applyNumberFormat="1" applyFont="1" applyBorder="1" applyAlignment="1">
      <alignment horizontal="right"/>
    </xf>
    <xf numFmtId="0" fontId="18" fillId="0" borderId="0" xfId="0" applyFont="1" applyAlignment="1">
      <alignment horizontal="center" vertical="center" wrapText="1"/>
    </xf>
    <xf numFmtId="0" fontId="27" fillId="2" borderId="4" xfId="0" applyFont="1" applyFill="1" applyBorder="1"/>
    <xf numFmtId="0" fontId="28" fillId="2" borderId="4" xfId="0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left" vertical="center" wrapText="1"/>
    </xf>
    <xf numFmtId="3" fontId="29" fillId="0" borderId="5" xfId="0" applyNumberFormat="1" applyFont="1" applyBorder="1" applyAlignment="1">
      <alignment vertical="center"/>
    </xf>
    <xf numFmtId="164" fontId="29" fillId="0" borderId="5" xfId="0" applyNumberFormat="1" applyFont="1" applyBorder="1" applyAlignment="1">
      <alignment vertical="center"/>
    </xf>
    <xf numFmtId="0" fontId="26" fillId="3" borderId="6" xfId="0" applyFont="1" applyFill="1" applyBorder="1" applyAlignment="1">
      <alignment horizontal="left" vertical="center"/>
    </xf>
    <xf numFmtId="3" fontId="29" fillId="0" borderId="7" xfId="0" applyNumberFormat="1" applyFont="1" applyBorder="1" applyAlignment="1">
      <alignment vertical="center"/>
    </xf>
    <xf numFmtId="164" fontId="29" fillId="0" borderId="7" xfId="0" applyNumberFormat="1" applyFont="1" applyBorder="1" applyAlignment="1">
      <alignment vertical="center"/>
    </xf>
    <xf numFmtId="0" fontId="26" fillId="3" borderId="8" xfId="0" applyFont="1" applyFill="1" applyBorder="1" applyAlignment="1" applyProtection="1">
      <alignment horizontal="left" vertical="center" wrapText="1"/>
      <protection locked="0"/>
    </xf>
    <xf numFmtId="0" fontId="26" fillId="3" borderId="9" xfId="0" applyFont="1" applyFill="1" applyBorder="1" applyAlignment="1">
      <alignment horizontal="left" vertical="center" wrapText="1"/>
    </xf>
    <xf numFmtId="3" fontId="29" fillId="0" borderId="9" xfId="0" applyNumberFormat="1" applyFont="1" applyBorder="1" applyAlignment="1">
      <alignment vertical="center"/>
    </xf>
    <xf numFmtId="164" fontId="29" fillId="0" borderId="9" xfId="0" applyNumberFormat="1" applyFont="1" applyBorder="1" applyAlignment="1">
      <alignment vertical="center"/>
    </xf>
    <xf numFmtId="0" fontId="27" fillId="2" borderId="4" xfId="0" applyFont="1" applyFill="1" applyBorder="1" applyAlignment="1">
      <alignment wrapText="1"/>
    </xf>
    <xf numFmtId="0" fontId="19" fillId="0" borderId="0" xfId="0" applyFont="1" applyAlignment="1">
      <alignment vertical="center" wrapText="1"/>
    </xf>
    <xf numFmtId="0" fontId="26" fillId="0" borderId="10" xfId="0" applyFont="1" applyBorder="1" applyAlignment="1" applyProtection="1">
      <alignment horizontal="left" vertical="center" wrapText="1"/>
      <protection locked="0"/>
    </xf>
    <xf numFmtId="0" fontId="30" fillId="4" borderId="11" xfId="0" applyFont="1" applyFill="1" applyBorder="1" applyAlignment="1" applyProtection="1">
      <alignment horizontal="left" vertical="center" wrapText="1"/>
      <protection locked="0"/>
    </xf>
    <xf numFmtId="0" fontId="28" fillId="2" borderId="12" xfId="0" applyFont="1" applyFill="1" applyBorder="1" applyAlignment="1">
      <alignment horizontal="center" vertical="center"/>
    </xf>
    <xf numFmtId="3" fontId="30" fillId="4" borderId="11" xfId="0" applyNumberFormat="1" applyFont="1" applyFill="1" applyBorder="1" applyAlignment="1" applyProtection="1">
      <alignment vertical="center"/>
      <protection locked="0"/>
    </xf>
    <xf numFmtId="164" fontId="30" fillId="4" borderId="11" xfId="0" applyNumberFormat="1" applyFont="1" applyFill="1" applyBorder="1" applyAlignment="1" applyProtection="1">
      <alignment vertical="center"/>
      <protection locked="0"/>
    </xf>
    <xf numFmtId="0" fontId="19" fillId="0" borderId="0" xfId="0" applyFont="1" applyAlignment="1">
      <alignment wrapText="1"/>
    </xf>
    <xf numFmtId="0" fontId="19" fillId="0" borderId="0" xfId="0" applyFont="1"/>
    <xf numFmtId="0" fontId="23" fillId="0" borderId="0" xfId="0" applyFont="1"/>
    <xf numFmtId="0" fontId="2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29" fillId="0" borderId="5" xfId="0" applyNumberFormat="1" applyFont="1" applyBorder="1" applyAlignment="1">
      <alignment horizontal="right" vertical="center"/>
    </xf>
    <xf numFmtId="164" fontId="30" fillId="4" borderId="11" xfId="0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31" fillId="3" borderId="14" xfId="0" applyFont="1" applyFill="1" applyBorder="1" applyAlignment="1">
      <alignment horizontal="center" vertical="center" wrapText="1"/>
    </xf>
    <xf numFmtId="0" fontId="31" fillId="3" borderId="15" xfId="0" applyFont="1" applyFill="1" applyBorder="1" applyAlignment="1">
      <alignment horizontal="center" vertical="center" wrapText="1"/>
    </xf>
    <xf numFmtId="0" fontId="31" fillId="3" borderId="16" xfId="0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left" vertical="center" wrapText="1"/>
      <protection locked="0"/>
    </xf>
    <xf numFmtId="3" fontId="29" fillId="0" borderId="0" xfId="0" applyNumberFormat="1" applyFont="1" applyAlignment="1">
      <alignment vertical="center"/>
    </xf>
    <xf numFmtId="0" fontId="26" fillId="0" borderId="17" xfId="0" applyFont="1" applyBorder="1" applyAlignment="1" applyProtection="1">
      <alignment horizontal="left" vertical="center" wrapText="1"/>
      <protection locked="0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26" fillId="0" borderId="19" xfId="0" applyFont="1" applyBorder="1" applyAlignment="1" applyProtection="1">
      <alignment horizontal="left" vertical="center" wrapText="1"/>
      <protection locked="0"/>
    </xf>
    <xf numFmtId="0" fontId="26" fillId="0" borderId="11" xfId="0" applyFont="1" applyBorder="1" applyAlignment="1" applyProtection="1">
      <alignment horizontal="left" vertical="center" wrapText="1"/>
      <protection locked="0"/>
    </xf>
    <xf numFmtId="164" fontId="29" fillId="0" borderId="0" xfId="0" applyNumberFormat="1" applyFont="1" applyAlignment="1">
      <alignment vertical="center"/>
    </xf>
    <xf numFmtId="165" fontId="29" fillId="0" borderId="5" xfId="0" applyNumberFormat="1" applyFont="1" applyBorder="1" applyAlignment="1">
      <alignment vertical="center"/>
    </xf>
    <xf numFmtId="0" fontId="33" fillId="0" borderId="0" xfId="0" applyFont="1"/>
    <xf numFmtId="166" fontId="30" fillId="4" borderId="11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Alignment="1">
      <alignment horizontal="center" vertical="center"/>
    </xf>
    <xf numFmtId="3" fontId="18" fillId="0" borderId="0" xfId="0" applyNumberFormat="1" applyFont="1" applyAlignment="1">
      <alignment vertical="center"/>
    </xf>
    <xf numFmtId="0" fontId="26" fillId="3" borderId="0" xfId="0" applyFont="1" applyFill="1" applyAlignment="1" applyProtection="1">
      <alignment horizontal="left" vertical="center" wrapText="1"/>
      <protection locked="0"/>
    </xf>
    <xf numFmtId="0" fontId="28" fillId="2" borderId="0" xfId="0" applyFont="1" applyFill="1" applyAlignment="1">
      <alignment horizontal="center" vertical="center"/>
    </xf>
    <xf numFmtId="3" fontId="30" fillId="4" borderId="11" xfId="0" applyNumberFormat="1" applyFont="1" applyFill="1" applyBorder="1" applyAlignment="1" applyProtection="1">
      <alignment horizontal="right" vertical="center" wrapText="1"/>
      <protection locked="0"/>
    </xf>
    <xf numFmtId="0" fontId="26" fillId="0" borderId="0" xfId="1" applyFont="1" applyAlignment="1" applyProtection="1">
      <alignment horizontal="left" vertical="center"/>
    </xf>
    <xf numFmtId="0" fontId="28" fillId="2" borderId="8" xfId="0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center"/>
    </xf>
  </cellXfs>
  <cellStyles count="34">
    <cellStyle name="Hipervínculo" xfId="1" builtinId="8"/>
    <cellStyle name="Hipervínculo 2" xfId="8" xr:uid="{00000000-0005-0000-0000-000001000000}"/>
    <cellStyle name="Hipervínculo 3" xfId="20" xr:uid="{00000000-0005-0000-0000-000002000000}"/>
    <cellStyle name="Normal" xfId="0" builtinId="0"/>
    <cellStyle name="Normal 10" xfId="19" xr:uid="{00000000-0005-0000-0000-000004000000}"/>
    <cellStyle name="Normal 11" xfId="18" xr:uid="{00000000-0005-0000-0000-000005000000}"/>
    <cellStyle name="Normal 12" xfId="33" xr:uid="{09B27554-D451-4876-8956-E572BD0FB66E}"/>
    <cellStyle name="Normal 2" xfId="2" xr:uid="{00000000-0005-0000-0000-000006000000}"/>
    <cellStyle name="Normal 3" xfId="3" xr:uid="{00000000-0005-0000-0000-000007000000}"/>
    <cellStyle name="Normal 3 2" xfId="9" xr:uid="{00000000-0005-0000-0000-000008000000}"/>
    <cellStyle name="Normal 3 2 2" xfId="15" xr:uid="{00000000-0005-0000-0000-000009000000}"/>
    <cellStyle name="Normal 3 2 2 2" xfId="30" xr:uid="{00000000-0005-0000-0000-00000A000000}"/>
    <cellStyle name="Normal 3 2 3" xfId="24" xr:uid="{00000000-0005-0000-0000-00000B000000}"/>
    <cellStyle name="Normal 3 3" xfId="12" xr:uid="{00000000-0005-0000-0000-00000C000000}"/>
    <cellStyle name="Normal 3 3 2" xfId="27" xr:uid="{00000000-0005-0000-0000-00000D000000}"/>
    <cellStyle name="Normal 3 4" xfId="21" xr:uid="{00000000-0005-0000-0000-00000E000000}"/>
    <cellStyle name="Normal 4" xfId="4" xr:uid="{00000000-0005-0000-0000-00000F000000}"/>
    <cellStyle name="Normal 5" xfId="5" xr:uid="{00000000-0005-0000-0000-000010000000}"/>
    <cellStyle name="Normal 5 2" xfId="10" xr:uid="{00000000-0005-0000-0000-000011000000}"/>
    <cellStyle name="Normal 5 2 2" xfId="16" xr:uid="{00000000-0005-0000-0000-000012000000}"/>
    <cellStyle name="Normal 5 2 2 2" xfId="31" xr:uid="{00000000-0005-0000-0000-000013000000}"/>
    <cellStyle name="Normal 5 2 3" xfId="25" xr:uid="{00000000-0005-0000-0000-000014000000}"/>
    <cellStyle name="Normal 5 3" xfId="13" xr:uid="{00000000-0005-0000-0000-000015000000}"/>
    <cellStyle name="Normal 5 3 2" xfId="28" xr:uid="{00000000-0005-0000-0000-000016000000}"/>
    <cellStyle name="Normal 5 4" xfId="22" xr:uid="{00000000-0005-0000-0000-000017000000}"/>
    <cellStyle name="Normal 6" xfId="7" xr:uid="{00000000-0005-0000-0000-000018000000}"/>
    <cellStyle name="Normal 7" xfId="6" xr:uid="{00000000-0005-0000-0000-000019000000}"/>
    <cellStyle name="Normal 7 2" xfId="14" xr:uid="{00000000-0005-0000-0000-00001A000000}"/>
    <cellStyle name="Normal 7 2 2" xfId="29" xr:uid="{00000000-0005-0000-0000-00001B000000}"/>
    <cellStyle name="Normal 7 3" xfId="23" xr:uid="{00000000-0005-0000-0000-00001C000000}"/>
    <cellStyle name="Normal 8" xfId="11" xr:uid="{00000000-0005-0000-0000-00001D000000}"/>
    <cellStyle name="Normal 8 2" xfId="26" xr:uid="{00000000-0005-0000-0000-00001E000000}"/>
    <cellStyle name="Normal 9" xfId="17" xr:uid="{00000000-0005-0000-0000-00001F000000}"/>
    <cellStyle name="Normal 9 2" xfId="32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3333FF"/>
      <color rgb="FF000080"/>
      <color rgb="FF0101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Divorcios consensuados</c:v>
          </c:tx>
          <c:cat>
            <c:numRef>
              <c:f>'Resumen '!$B$14:$B$23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'Resumen '!$D$14:$D$23</c:f>
              <c:numCache>
                <c:formatCode>#,##0</c:formatCode>
                <c:ptCount val="10"/>
                <c:pt idx="0">
                  <c:v>75820</c:v>
                </c:pt>
                <c:pt idx="1">
                  <c:v>73414</c:v>
                </c:pt>
                <c:pt idx="2">
                  <c:v>67189</c:v>
                </c:pt>
                <c:pt idx="3">
                  <c:v>64024</c:v>
                </c:pt>
                <c:pt idx="4">
                  <c:v>62241</c:v>
                </c:pt>
                <c:pt idx="5">
                  <c:v>62020</c:v>
                </c:pt>
                <c:pt idx="6">
                  <c:v>54960</c:v>
                </c:pt>
                <c:pt idx="7">
                  <c:v>57168</c:v>
                </c:pt>
                <c:pt idx="8">
                  <c:v>55123</c:v>
                </c:pt>
                <c:pt idx="9">
                  <c:v>52803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F-4704-9C82-D31B5F201196}"/>
            </c:ext>
          </c:extLst>
        </c:ser>
        <c:ser>
          <c:idx val="1"/>
          <c:order val="1"/>
          <c:tx>
            <c:v>Divorcios no consensuados</c:v>
          </c:tx>
          <c:cat>
            <c:numRef>
              <c:f>'Resumen '!$B$14:$B$23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'Resumen '!$E$14:$E$23</c:f>
              <c:numCache>
                <c:formatCode>#,##0</c:formatCode>
                <c:ptCount val="10"/>
                <c:pt idx="0">
                  <c:v>50626</c:v>
                </c:pt>
                <c:pt idx="1">
                  <c:v>49963</c:v>
                </c:pt>
                <c:pt idx="2">
                  <c:v>46830</c:v>
                </c:pt>
                <c:pt idx="3">
                  <c:v>45019</c:v>
                </c:pt>
                <c:pt idx="4">
                  <c:v>44433</c:v>
                </c:pt>
                <c:pt idx="5">
                  <c:v>42826</c:v>
                </c:pt>
                <c:pt idx="6">
                  <c:v>36090</c:v>
                </c:pt>
                <c:pt idx="7">
                  <c:v>36337</c:v>
                </c:pt>
                <c:pt idx="8">
                  <c:v>36250</c:v>
                </c:pt>
                <c:pt idx="9">
                  <c:v>36082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F-4704-9C82-D31B5F201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866496"/>
        <c:axId val="229928320"/>
      </c:lineChart>
      <c:catAx>
        <c:axId val="229866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9928320"/>
        <c:crosses val="autoZero"/>
        <c:auto val="1"/>
        <c:lblAlgn val="ctr"/>
        <c:lblOffset val="100"/>
        <c:noMultiLvlLbl val="0"/>
      </c:catAx>
      <c:valAx>
        <c:axId val="2299283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866496"/>
        <c:crosses val="autoZero"/>
        <c:crossBetween val="between"/>
        <c:majorUnit val="10000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nulidad presentadas por cada 1.000.000 habitantes. Año 2023</a:t>
            </a:r>
          </a:p>
        </c:rich>
      </c:tx>
      <c:layout>
        <c:manualLayout>
          <c:xMode val="edge"/>
          <c:yMode val="edge"/>
          <c:x val="0.14150324869333697"/>
          <c:y val="2.97121634168987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5619764267663969E-2"/>
          <c:y val="0.20409924487594391"/>
          <c:w val="0.92339787998603184"/>
          <c:h val="0.41687502654401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'Nulidades TSJ 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'Nulidades TSJ '!$D$50:$D$66</c:f>
              <c:numCache>
                <c:formatCode>#,##0.0</c:formatCode>
                <c:ptCount val="17"/>
                <c:pt idx="0">
                  <c:v>0.9147939215145694</c:v>
                </c:pt>
                <c:pt idx="1">
                  <c:v>2.2233289459642136</c:v>
                </c:pt>
                <c:pt idx="2">
                  <c:v>0.99343833976584672</c:v>
                </c:pt>
                <c:pt idx="3">
                  <c:v>1.6573770681994089</c:v>
                </c:pt>
                <c:pt idx="4">
                  <c:v>0.90378977126888471</c:v>
                </c:pt>
                <c:pt idx="5">
                  <c:v>0</c:v>
                </c:pt>
                <c:pt idx="6">
                  <c:v>0.41971643118476293</c:v>
                </c:pt>
                <c:pt idx="7">
                  <c:v>0.96124962451186546</c:v>
                </c:pt>
                <c:pt idx="8">
                  <c:v>0.75958443641873152</c:v>
                </c:pt>
                <c:pt idx="9">
                  <c:v>1.9163442896485408</c:v>
                </c:pt>
                <c:pt idx="10">
                  <c:v>0</c:v>
                </c:pt>
                <c:pt idx="11">
                  <c:v>2.5928653236118167</c:v>
                </c:pt>
                <c:pt idx="12">
                  <c:v>1.0220535801368851</c:v>
                </c:pt>
                <c:pt idx="13">
                  <c:v>0.64404522227932759</c:v>
                </c:pt>
                <c:pt idx="14">
                  <c:v>0</c:v>
                </c:pt>
                <c:pt idx="15">
                  <c:v>0.45046891561771224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B-4D38-8225-A489E779C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Modificación de medidas no consensuadas presentadas por cada 100.000 habitantes. Año 2023</a:t>
            </a:r>
          </a:p>
        </c:rich>
      </c:tx>
      <c:layout>
        <c:manualLayout>
          <c:xMode val="edge"/>
          <c:yMode val="edge"/>
          <c:x val="0.11590505928138294"/>
          <c:y val="2.22841225626740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0599238745178066E-2"/>
          <c:y val="0.20487506721622939"/>
          <c:w val="0.95107799671255644"/>
          <c:h val="0.437461429613329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'Modif. medidas no consens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'Modif. medidas no consens TSJ'!$D$50:$D$66</c:f>
              <c:numCache>
                <c:formatCode>#,##0.0</c:formatCode>
                <c:ptCount val="17"/>
                <c:pt idx="0">
                  <c:v>79.209718679142782</c:v>
                </c:pt>
                <c:pt idx="1">
                  <c:v>58.102996454531443</c:v>
                </c:pt>
                <c:pt idx="2">
                  <c:v>77.289502833782862</c:v>
                </c:pt>
                <c:pt idx="3">
                  <c:v>63.311804005217425</c:v>
                </c:pt>
                <c:pt idx="4">
                  <c:v>89.068481958548588</c:v>
                </c:pt>
                <c:pt idx="5">
                  <c:v>50.124972601180225</c:v>
                </c:pt>
                <c:pt idx="6">
                  <c:v>57.333264499838613</c:v>
                </c:pt>
                <c:pt idx="7">
                  <c:v>62.048663262240915</c:v>
                </c:pt>
                <c:pt idx="8">
                  <c:v>54.563482016078879</c:v>
                </c:pt>
                <c:pt idx="9">
                  <c:v>77.822741602627232</c:v>
                </c:pt>
                <c:pt idx="10">
                  <c:v>68.860528974063484</c:v>
                </c:pt>
                <c:pt idx="11">
                  <c:v>64.673469357517604</c:v>
                </c:pt>
                <c:pt idx="12">
                  <c:v>57.527015796276103</c:v>
                </c:pt>
                <c:pt idx="13">
                  <c:v>67.109512161505933</c:v>
                </c:pt>
                <c:pt idx="14">
                  <c:v>39.422790836060699</c:v>
                </c:pt>
                <c:pt idx="15">
                  <c:v>50.722799898554399</c:v>
                </c:pt>
                <c:pt idx="16">
                  <c:v>48.407667029724173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3-4CE0-B23B-B9C646F34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Modificación de medidas consensuadas presentadas por cada 100.000 habitantes. Año 2023</a:t>
            </a:r>
          </a:p>
        </c:rich>
      </c:tx>
      <c:layout>
        <c:manualLayout>
          <c:xMode val="edge"/>
          <c:yMode val="edge"/>
          <c:x val="0.120632001419403"/>
          <c:y val="1.0039904886497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8305381318860566E-2"/>
          <c:y val="0.17666666666666667"/>
          <c:w val="0.92474546613876651"/>
          <c:h val="0.494347518357958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'Modif. medidas consens.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'Modif. medidas consens. TSJ'!$D$50:$D$66</c:f>
              <c:numCache>
                <c:formatCode>#,##0.0</c:formatCode>
                <c:ptCount val="17"/>
                <c:pt idx="0">
                  <c:v>25.842928282786584</c:v>
                </c:pt>
                <c:pt idx="1">
                  <c:v>25.197728054261088</c:v>
                </c:pt>
                <c:pt idx="2">
                  <c:v>40.929659598352877</c:v>
                </c:pt>
                <c:pt idx="3">
                  <c:v>36.462295500387</c:v>
                </c:pt>
                <c:pt idx="4">
                  <c:v>28.921272680604311</c:v>
                </c:pt>
                <c:pt idx="5">
                  <c:v>25.487274203989948</c:v>
                </c:pt>
                <c:pt idx="6">
                  <c:v>21.363566347304435</c:v>
                </c:pt>
                <c:pt idx="7">
                  <c:v>19.80174226494443</c:v>
                </c:pt>
                <c:pt idx="8">
                  <c:v>30.927746302849354</c:v>
                </c:pt>
                <c:pt idx="9">
                  <c:v>26.790493169286599</c:v>
                </c:pt>
                <c:pt idx="10">
                  <c:v>24.471097073427519</c:v>
                </c:pt>
                <c:pt idx="11">
                  <c:v>25.521202970979168</c:v>
                </c:pt>
                <c:pt idx="12">
                  <c:v>19.711033331211354</c:v>
                </c:pt>
                <c:pt idx="13">
                  <c:v>26.083831502312766</c:v>
                </c:pt>
                <c:pt idx="14">
                  <c:v>28.116631954775368</c:v>
                </c:pt>
                <c:pt idx="15">
                  <c:v>23.649618069929893</c:v>
                </c:pt>
                <c:pt idx="16">
                  <c:v>20.169861262385069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E-4CF3-BAEE-AC17C16CD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Guarda,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custodia y alimentos hijos no matrimoniales no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consensuada presentadas por cada 100.000 habitantes. Año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'Guarda cust hij no matr. no con'!$B$50:$B$66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'Guarda cust hij no matr. no con'!$D$50:$D$66</c:f>
              <c:numCache>
                <c:formatCode>#,##0.0</c:formatCode>
                <c:ptCount val="17"/>
                <c:pt idx="0">
                  <c:v>73.160643873127682</c:v>
                </c:pt>
                <c:pt idx="1">
                  <c:v>41.502140324665312</c:v>
                </c:pt>
                <c:pt idx="2">
                  <c:v>42.817192443907992</c:v>
                </c:pt>
                <c:pt idx="3">
                  <c:v>50.384262873262031</c:v>
                </c:pt>
                <c:pt idx="4">
                  <c:v>86.266733667615043</c:v>
                </c:pt>
                <c:pt idx="5">
                  <c:v>36.701674853745523</c:v>
                </c:pt>
                <c:pt idx="6">
                  <c:v>37.64856387727324</c:v>
                </c:pt>
                <c:pt idx="7">
                  <c:v>51.426854911384808</c:v>
                </c:pt>
                <c:pt idx="8">
                  <c:v>44.600266158386518</c:v>
                </c:pt>
                <c:pt idx="9">
                  <c:v>61.227200054270874</c:v>
                </c:pt>
                <c:pt idx="10">
                  <c:v>48.278249652614761</c:v>
                </c:pt>
                <c:pt idx="11">
                  <c:v>48.227295019179799</c:v>
                </c:pt>
                <c:pt idx="12">
                  <c:v>53.321995352284354</c:v>
                </c:pt>
                <c:pt idx="13">
                  <c:v>76.834595017923789</c:v>
                </c:pt>
                <c:pt idx="14">
                  <c:v>78.25052067836954</c:v>
                </c:pt>
                <c:pt idx="15">
                  <c:v>52.029159753845761</c:v>
                </c:pt>
                <c:pt idx="16">
                  <c:v>42.201555872067225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1-4C23-B681-953E9C95F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Guarda,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custodia y alimentos hijos no matrimoniales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consensuada presentadas por cada 100.000 habitantes. Año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'Guarda custod hij no matr. cons'!$B$50:$B$66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'Guarda custod hij no matr. cons'!$D$50:$D$66</c:f>
              <c:numCache>
                <c:formatCode>#,##0.0</c:formatCode>
                <c:ptCount val="17"/>
                <c:pt idx="0">
                  <c:v>55.16207346732854</c:v>
                </c:pt>
                <c:pt idx="1">
                  <c:v>33.794599978656045</c:v>
                </c:pt>
                <c:pt idx="2">
                  <c:v>41.227691100282634</c:v>
                </c:pt>
                <c:pt idx="3">
                  <c:v>53.61614815625088</c:v>
                </c:pt>
                <c:pt idx="4">
                  <c:v>83.329416910991171</c:v>
                </c:pt>
                <c:pt idx="5">
                  <c:v>36.531759692385592</c:v>
                </c:pt>
                <c:pt idx="6">
                  <c:v>29.967753186592077</c:v>
                </c:pt>
                <c:pt idx="7">
                  <c:v>37.392610393511561</c:v>
                </c:pt>
                <c:pt idx="8">
                  <c:v>50.752900093378251</c:v>
                </c:pt>
                <c:pt idx="9">
                  <c:v>47.084579196664642</c:v>
                </c:pt>
                <c:pt idx="10">
                  <c:v>49.700987854558214</c:v>
                </c:pt>
                <c:pt idx="11">
                  <c:v>38.855938920982801</c:v>
                </c:pt>
                <c:pt idx="12">
                  <c:v>33.450353601337198</c:v>
                </c:pt>
                <c:pt idx="13">
                  <c:v>49.65588663773616</c:v>
                </c:pt>
                <c:pt idx="14">
                  <c:v>54.001785182981259</c:v>
                </c:pt>
                <c:pt idx="15">
                  <c:v>35.496950550675727</c:v>
                </c:pt>
                <c:pt idx="16">
                  <c:v>39.719111409004448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4-4797-83D0-401D4CD76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504171570233226E-2"/>
          <c:y val="0.17646602231593089"/>
          <c:w val="0.88366225306174073"/>
          <c:h val="0.67583818838788645"/>
        </c:manualLayout>
      </c:layout>
      <c:lineChart>
        <c:grouping val="standard"/>
        <c:varyColors val="0"/>
        <c:ser>
          <c:idx val="0"/>
          <c:order val="0"/>
          <c:tx>
            <c:v>Separaciones consensuadas</c:v>
          </c:tx>
          <c:cat>
            <c:numRef>
              <c:f>'Resumen '!$B$14:$B$23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'Resumen '!$F$14:$F$23</c:f>
              <c:numCache>
                <c:formatCode>#,##0</c:formatCode>
                <c:ptCount val="10"/>
                <c:pt idx="0">
                  <c:v>4805</c:v>
                </c:pt>
                <c:pt idx="1">
                  <c:v>4619</c:v>
                </c:pt>
                <c:pt idx="2">
                  <c:v>3912</c:v>
                </c:pt>
                <c:pt idx="3">
                  <c:v>3687</c:v>
                </c:pt>
                <c:pt idx="4">
                  <c:v>3395</c:v>
                </c:pt>
                <c:pt idx="5">
                  <c:v>3210</c:v>
                </c:pt>
                <c:pt idx="6">
                  <c:v>2697</c:v>
                </c:pt>
                <c:pt idx="7">
                  <c:v>2687</c:v>
                </c:pt>
                <c:pt idx="8">
                  <c:v>2581</c:v>
                </c:pt>
                <c:pt idx="9">
                  <c:v>2369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F-46B2-B277-370B286E5E06}"/>
            </c:ext>
          </c:extLst>
        </c:ser>
        <c:ser>
          <c:idx val="1"/>
          <c:order val="1"/>
          <c:tx>
            <c:v>Separaciones no consensuadas</c:v>
          </c:tx>
          <c:cat>
            <c:numRef>
              <c:f>'Resumen '!$B$14:$B$23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'Resumen '!$G$14:$G$23</c:f>
              <c:numCache>
                <c:formatCode>#,##0</c:formatCode>
                <c:ptCount val="10"/>
                <c:pt idx="0">
                  <c:v>2240</c:v>
                </c:pt>
                <c:pt idx="1">
                  <c:v>1980</c:v>
                </c:pt>
                <c:pt idx="2">
                  <c:v>1928</c:v>
                </c:pt>
                <c:pt idx="3">
                  <c:v>1761</c:v>
                </c:pt>
                <c:pt idx="4">
                  <c:v>1635</c:v>
                </c:pt>
                <c:pt idx="5">
                  <c:v>1511</c:v>
                </c:pt>
                <c:pt idx="6">
                  <c:v>1235</c:v>
                </c:pt>
                <c:pt idx="7">
                  <c:v>1187</c:v>
                </c:pt>
                <c:pt idx="8">
                  <c:v>1174</c:v>
                </c:pt>
                <c:pt idx="9">
                  <c:v>1039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F-46B2-B277-370B286E5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064"/>
        <c:axId val="229930048"/>
      </c:lineChart>
      <c:catAx>
        <c:axId val="210264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9930048"/>
        <c:crosses val="autoZero"/>
        <c:auto val="1"/>
        <c:lblAlgn val="ctr"/>
        <c:lblOffset val="100"/>
        <c:noMultiLvlLbl val="0"/>
      </c:catAx>
      <c:valAx>
        <c:axId val="229930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10264064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408203883880074E-2"/>
          <c:y val="0.1280155341083932"/>
          <c:w val="0.88643671051692552"/>
          <c:h val="0.77339158623980775"/>
        </c:manualLayout>
      </c:layout>
      <c:lineChart>
        <c:grouping val="standard"/>
        <c:varyColors val="0"/>
        <c:ser>
          <c:idx val="0"/>
          <c:order val="0"/>
          <c:tx>
            <c:v>Modificación medidas consensuadas</c:v>
          </c:tx>
          <c:cat>
            <c:numRef>
              <c:f>'Resumen '!$B$35:$B$44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'Resumen '!$C$35:$C$44</c:f>
              <c:numCache>
                <c:formatCode>#,##0</c:formatCode>
                <c:ptCount val="10"/>
                <c:pt idx="0">
                  <c:v>9110</c:v>
                </c:pt>
                <c:pt idx="1">
                  <c:v>9805</c:v>
                </c:pt>
                <c:pt idx="2">
                  <c:v>10214</c:v>
                </c:pt>
                <c:pt idx="3">
                  <c:v>10617</c:v>
                </c:pt>
                <c:pt idx="4">
                  <c:v>11366</c:v>
                </c:pt>
                <c:pt idx="5">
                  <c:v>12166</c:v>
                </c:pt>
                <c:pt idx="6">
                  <c:v>11329</c:v>
                </c:pt>
                <c:pt idx="7">
                  <c:v>12955</c:v>
                </c:pt>
                <c:pt idx="8">
                  <c:v>12686</c:v>
                </c:pt>
                <c:pt idx="9">
                  <c:v>12485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E9-4DA7-9778-B60C56DBB6CD}"/>
            </c:ext>
          </c:extLst>
        </c:ser>
        <c:ser>
          <c:idx val="1"/>
          <c:order val="1"/>
          <c:tx>
            <c:v>Modificación medidas no consensuadas</c:v>
          </c:tx>
          <c:cat>
            <c:numRef>
              <c:f>'Resumen '!$B$35:$B$44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'Resumen '!$D$35:$D$44</c:f>
              <c:numCache>
                <c:formatCode>#,##0</c:formatCode>
                <c:ptCount val="10"/>
                <c:pt idx="0">
                  <c:v>33188</c:v>
                </c:pt>
                <c:pt idx="1">
                  <c:v>34248</c:v>
                </c:pt>
                <c:pt idx="2">
                  <c:v>34017</c:v>
                </c:pt>
                <c:pt idx="3">
                  <c:v>34099</c:v>
                </c:pt>
                <c:pt idx="4">
                  <c:v>33666</c:v>
                </c:pt>
                <c:pt idx="5">
                  <c:v>34949</c:v>
                </c:pt>
                <c:pt idx="6">
                  <c:v>30070</c:v>
                </c:pt>
                <c:pt idx="7">
                  <c:v>32162</c:v>
                </c:pt>
                <c:pt idx="8">
                  <c:v>32247</c:v>
                </c:pt>
                <c:pt idx="9">
                  <c:v>31548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E9-4DA7-9778-B60C56DBB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576"/>
        <c:axId val="229929472"/>
      </c:lineChart>
      <c:catAx>
        <c:axId val="210264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929472"/>
        <c:crosses val="autoZero"/>
        <c:auto val="1"/>
        <c:lblAlgn val="ctr"/>
        <c:lblOffset val="100"/>
        <c:noMultiLvlLbl val="0"/>
      </c:catAx>
      <c:valAx>
        <c:axId val="2299294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457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5.0000040071326961E-2"/>
          <c:y val="9.0909090909090912E-2"/>
          <c:w val="0.89999991985734606"/>
          <c:h val="7.8927861290066015E-2"/>
        </c:manualLayout>
      </c:layout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Guarda custodia alimentos consensuada</c:v>
          </c:tx>
          <c:cat>
            <c:numRef>
              <c:f>'Resumen '!$B$35:$B$44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'Resumen '!$E$35:$E$44</c:f>
              <c:numCache>
                <c:formatCode>#,##0</c:formatCode>
                <c:ptCount val="10"/>
                <c:pt idx="0">
                  <c:v>16502</c:v>
                </c:pt>
                <c:pt idx="1">
                  <c:v>17932</c:v>
                </c:pt>
                <c:pt idx="2">
                  <c:v>18225</c:v>
                </c:pt>
                <c:pt idx="3">
                  <c:v>18492</c:v>
                </c:pt>
                <c:pt idx="4">
                  <c:v>19281</c:v>
                </c:pt>
                <c:pt idx="5">
                  <c:v>19716</c:v>
                </c:pt>
                <c:pt idx="6">
                  <c:v>21236</c:v>
                </c:pt>
                <c:pt idx="7">
                  <c:v>24032</c:v>
                </c:pt>
                <c:pt idx="8">
                  <c:v>22077</c:v>
                </c:pt>
                <c:pt idx="9">
                  <c:v>22273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5-4260-AD48-10166B13EA4D}"/>
            </c:ext>
          </c:extLst>
        </c:ser>
        <c:ser>
          <c:idx val="1"/>
          <c:order val="1"/>
          <c:tx>
            <c:v>Guardia custodia alimentos no consensuada</c:v>
          </c:tx>
          <c:cat>
            <c:numRef>
              <c:f>'Resumen '!$B$35:$B$44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'Resumen '!$F$35:$F$44</c:f>
              <c:numCache>
                <c:formatCode>#,##0</c:formatCode>
                <c:ptCount val="10"/>
                <c:pt idx="0">
                  <c:v>28114</c:v>
                </c:pt>
                <c:pt idx="1">
                  <c:v>28104</c:v>
                </c:pt>
                <c:pt idx="2">
                  <c:v>28398</c:v>
                </c:pt>
                <c:pt idx="3">
                  <c:v>28011</c:v>
                </c:pt>
                <c:pt idx="4">
                  <c:v>28188</c:v>
                </c:pt>
                <c:pt idx="5">
                  <c:v>28364</c:v>
                </c:pt>
                <c:pt idx="6">
                  <c:v>25184</c:v>
                </c:pt>
                <c:pt idx="7">
                  <c:v>26548</c:v>
                </c:pt>
                <c:pt idx="8">
                  <c:v>26466</c:v>
                </c:pt>
                <c:pt idx="9">
                  <c:v>27280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95-4260-AD48-10166B13E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5600"/>
        <c:axId val="137749632"/>
      </c:lineChart>
      <c:catAx>
        <c:axId val="21026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137749632"/>
        <c:crosses val="autoZero"/>
        <c:auto val="1"/>
        <c:lblAlgn val="ctr"/>
        <c:lblOffset val="100"/>
        <c:noMultiLvlLbl val="0"/>
      </c:catAx>
      <c:valAx>
        <c:axId val="1377496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5600"/>
        <c:crosses val="autoZero"/>
        <c:crossBetween val="between"/>
        <c:minorUnit val="200"/>
      </c:valAx>
    </c:plotArea>
    <c:legend>
      <c:legendPos val="t"/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Total de demandas disolución matrimonial presentadas por cada 100.000 habitantes. Año 2023</a:t>
            </a:r>
          </a:p>
        </c:rich>
      </c:tx>
      <c:layout>
        <c:manualLayout>
          <c:xMode val="edge"/>
          <c:yMode val="edge"/>
          <c:x val="0.12331010400619388"/>
          <c:y val="2.997235036742298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9427967562787268E-2"/>
          <c:y val="0.18179800088606365"/>
          <c:w val="0.92430014333314714"/>
          <c:h val="0.49005018848564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demandas disolución'!$D$50:$D$66</c:f>
              <c:strCache>
                <c:ptCount val="17"/>
                <c:pt idx="0">
                  <c:v>198,9</c:v>
                </c:pt>
                <c:pt idx="1">
                  <c:v>183,8</c:v>
                </c:pt>
                <c:pt idx="2">
                  <c:v>186,5</c:v>
                </c:pt>
                <c:pt idx="3">
                  <c:v>213,9</c:v>
                </c:pt>
                <c:pt idx="4">
                  <c:v>247,3</c:v>
                </c:pt>
                <c:pt idx="5">
                  <c:v>184,7</c:v>
                </c:pt>
                <c:pt idx="6">
                  <c:v>158,2</c:v>
                </c:pt>
                <c:pt idx="7">
                  <c:v>195,7</c:v>
                </c:pt>
                <c:pt idx="8">
                  <c:v>194,9</c:v>
                </c:pt>
                <c:pt idx="9">
                  <c:v>223,1</c:v>
                </c:pt>
                <c:pt idx="10">
                  <c:v>179,4</c:v>
                </c:pt>
                <c:pt idx="11">
                  <c:v>189,0</c:v>
                </c:pt>
                <c:pt idx="12">
                  <c:v>160,9</c:v>
                </c:pt>
                <c:pt idx="13">
                  <c:v>204,3</c:v>
                </c:pt>
                <c:pt idx="14">
                  <c:v>191,6</c:v>
                </c:pt>
                <c:pt idx="15">
                  <c:v>157,1</c:v>
                </c:pt>
                <c:pt idx="16">
                  <c:v>188,4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demandas disolución'!$B$50:$B$66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'Total demandas disolución'!$D$50:$D$66</c:f>
              <c:numCache>
                <c:formatCode>#,##0.0</c:formatCode>
                <c:ptCount val="17"/>
                <c:pt idx="0">
                  <c:v>198.94480808138096</c:v>
                </c:pt>
                <c:pt idx="1">
                  <c:v>183.79519286637498</c:v>
                </c:pt>
                <c:pt idx="2">
                  <c:v>186.4683763740494</c:v>
                </c:pt>
                <c:pt idx="3">
                  <c:v>213.88451065113375</c:v>
                </c:pt>
                <c:pt idx="4">
                  <c:v>247.32207090773028</c:v>
                </c:pt>
                <c:pt idx="5">
                  <c:v>184.69778039824715</c:v>
                </c:pt>
                <c:pt idx="6">
                  <c:v>158.19112291353716</c:v>
                </c:pt>
                <c:pt idx="7">
                  <c:v>195.71042355061579</c:v>
                </c:pt>
                <c:pt idx="8">
                  <c:v>194.93468586626048</c:v>
                </c:pt>
                <c:pt idx="9">
                  <c:v>223.11996564377958</c:v>
                </c:pt>
                <c:pt idx="10">
                  <c:v>179.3598626583389</c:v>
                </c:pt>
                <c:pt idx="11">
                  <c:v>189.01988209130144</c:v>
                </c:pt>
                <c:pt idx="12">
                  <c:v>160.87123351354572</c:v>
                </c:pt>
                <c:pt idx="13">
                  <c:v>204.29114450700268</c:v>
                </c:pt>
                <c:pt idx="14">
                  <c:v>191.60963998809879</c:v>
                </c:pt>
                <c:pt idx="15">
                  <c:v>157.07851087589626</c:v>
                </c:pt>
                <c:pt idx="16">
                  <c:v>188.35547363488826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22-4587-893C-A0629F1B1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743087712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separación no consensuada presentadas por cada 100.000 habitantes. Año 2023</a:t>
            </a:r>
          </a:p>
        </c:rich>
      </c:tx>
      <c:layout>
        <c:manualLayout>
          <c:xMode val="edge"/>
          <c:yMode val="edge"/>
          <c:x val="0.1117710364574334"/>
          <c:y val="2.4024024024024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691324705512971E-2"/>
          <c:y val="0.19411523274121661"/>
          <c:w val="0.95079427374417314"/>
          <c:h val="0.4444065325167687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'Separaciones no consensuada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'Separaciones no consensuada TSJ'!$D$50:$D$66</c:f>
              <c:numCache>
                <c:formatCode>#,##0.0</c:formatCode>
                <c:ptCount val="17"/>
                <c:pt idx="0">
                  <c:v>2.9387754728655544</c:v>
                </c:pt>
                <c:pt idx="1">
                  <c:v>1.0375535081166329</c:v>
                </c:pt>
                <c:pt idx="2">
                  <c:v>2.0862205135082776</c:v>
                </c:pt>
                <c:pt idx="3">
                  <c:v>1.0772950943296158</c:v>
                </c:pt>
                <c:pt idx="4">
                  <c:v>2.6661798252432098</c:v>
                </c:pt>
                <c:pt idx="5">
                  <c:v>1.3593212908794639</c:v>
                </c:pt>
                <c:pt idx="6">
                  <c:v>1.972667226568386</c:v>
                </c:pt>
                <c:pt idx="7">
                  <c:v>2.1628116551516974</c:v>
                </c:pt>
                <c:pt idx="8">
                  <c:v>2.1141766813654694</c:v>
                </c:pt>
                <c:pt idx="9">
                  <c:v>2.682882005507957</c:v>
                </c:pt>
                <c:pt idx="10">
                  <c:v>2.4660795500353316</c:v>
                </c:pt>
                <c:pt idx="11">
                  <c:v>1.1853098622225449</c:v>
                </c:pt>
                <c:pt idx="12">
                  <c:v>1.8250956788158663</c:v>
                </c:pt>
                <c:pt idx="13">
                  <c:v>2.3829673224335122</c:v>
                </c:pt>
                <c:pt idx="14">
                  <c:v>2.5290092234454034</c:v>
                </c:pt>
                <c:pt idx="15">
                  <c:v>1.1261722890442807</c:v>
                </c:pt>
                <c:pt idx="16">
                  <c:v>1.8618333472970836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E-4AD8-8863-55C102676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separación consensuada presentadas por cada 100.000 habitantes. Año 2023</a:t>
            </a:r>
          </a:p>
        </c:rich>
      </c:tx>
      <c:layout>
        <c:manualLayout>
          <c:xMode val="edge"/>
          <c:yMode val="edge"/>
          <c:x val="0.10470889315419066"/>
          <c:y val="2.53968253968253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2523534186281982E-2"/>
          <c:y val="0.18519785026871641"/>
          <c:w val="0.92309372375798793"/>
          <c:h val="0.491490724676364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'Separaciones consensuadas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'Separaciones consensuadas TSJ'!$D$50:$D$66</c:f>
              <c:numCache>
                <c:formatCode>#,##0.0</c:formatCode>
                <c:ptCount val="17"/>
                <c:pt idx="0">
                  <c:v>5.0771062644058595</c:v>
                </c:pt>
                <c:pt idx="1">
                  <c:v>5.2618785054486379</c:v>
                </c:pt>
                <c:pt idx="2">
                  <c:v>5.5632547026887407</c:v>
                </c:pt>
                <c:pt idx="3">
                  <c:v>4.8063934977782861</c:v>
                </c:pt>
                <c:pt idx="4">
                  <c:v>4.6997068105982009</c:v>
                </c:pt>
                <c:pt idx="5">
                  <c:v>4.4177941953582582</c:v>
                </c:pt>
                <c:pt idx="6">
                  <c:v>4.3650508843215352</c:v>
                </c:pt>
                <c:pt idx="7">
                  <c:v>4.5178732352057676</c:v>
                </c:pt>
                <c:pt idx="8">
                  <c:v>5.1778339082543532</c:v>
                </c:pt>
                <c:pt idx="9">
                  <c:v>6.9563297714242021</c:v>
                </c:pt>
                <c:pt idx="10">
                  <c:v>7.303389436643096</c:v>
                </c:pt>
                <c:pt idx="11">
                  <c:v>3.1114383883341801</c:v>
                </c:pt>
                <c:pt idx="12">
                  <c:v>4.0882143205475403</c:v>
                </c:pt>
                <c:pt idx="13">
                  <c:v>4.1862939448156293</c:v>
                </c:pt>
                <c:pt idx="14">
                  <c:v>6.3969056828324904</c:v>
                </c:pt>
                <c:pt idx="15">
                  <c:v>3.3334699755710711</c:v>
                </c:pt>
                <c:pt idx="16">
                  <c:v>5.2751944840084031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1F-424C-9180-41E57B25E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divorcio no consensuado presentadas por cada 100.000 habitantes. Año 2023</a:t>
            </a:r>
          </a:p>
        </c:rich>
      </c:tx>
      <c:layout>
        <c:manualLayout>
          <c:xMode val="edge"/>
          <c:yMode val="edge"/>
          <c:x val="0.10580829756795422"/>
          <c:y val="2.2471910112359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'Divorcios no consensuados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'Divorcios no consensuados TSJ'!$D$50:$D$66</c:f>
              <c:numCache>
                <c:formatCode>#,##0.0</c:formatCode>
                <c:ptCount val="17"/>
                <c:pt idx="0">
                  <c:v>92.074008200441412</c:v>
                </c:pt>
                <c:pt idx="1">
                  <c:v>58.325329349127863</c:v>
                </c:pt>
                <c:pt idx="2">
                  <c:v>67.355119436124397</c:v>
                </c:pt>
                <c:pt idx="3">
                  <c:v>67.040902408666085</c:v>
                </c:pt>
                <c:pt idx="4">
                  <c:v>105.51745579564229</c:v>
                </c:pt>
                <c:pt idx="5">
                  <c:v>71.534282932531781</c:v>
                </c:pt>
                <c:pt idx="6">
                  <c:v>60.019449659421106</c:v>
                </c:pt>
                <c:pt idx="7">
                  <c:v>82.523280264343654</c:v>
                </c:pt>
                <c:pt idx="8">
                  <c:v>60.46292113893103</c:v>
                </c:pt>
                <c:pt idx="9">
                  <c:v>86.120512376805422</c:v>
                </c:pt>
                <c:pt idx="10">
                  <c:v>69.809021108692463</c:v>
                </c:pt>
                <c:pt idx="11">
                  <c:v>76.600649846131958</c:v>
                </c:pt>
                <c:pt idx="12">
                  <c:v>64.564584733790085</c:v>
                </c:pt>
                <c:pt idx="13">
                  <c:v>93.193343663818695</c:v>
                </c:pt>
                <c:pt idx="14">
                  <c:v>71.258554001785186</c:v>
                </c:pt>
                <c:pt idx="15">
                  <c:v>52.930097585081185</c:v>
                </c:pt>
                <c:pt idx="16">
                  <c:v>79.438222818008896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87-4F9A-B40F-1B9F225AF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divorcio no consensuado presentadas por cada 100.000 habitantes. Año </a:t>
            </a:r>
          </a:p>
          <a:p>
            <a:pPr>
              <a:defRPr sz="1200">
                <a:latin typeface="Verdana" panose="020B0604030504040204" pitchFamily="34" charset="0"/>
                <a:ea typeface="Verdana" panose="020B0604030504040204" pitchFamily="34" charset="0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2023</a:t>
            </a:r>
          </a:p>
        </c:rich>
      </c:tx>
      <c:layout>
        <c:manualLayout>
          <c:xMode val="edge"/>
          <c:yMode val="edge"/>
          <c:x val="0.10524347780309697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7187665345208218E-2"/>
          <c:y val="0.20616352201257862"/>
          <c:w val="0.95089575074218002"/>
          <c:h val="0.4339236369038775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'Divorcios consensuados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'Divorcios consensuados TSJ'!$D$50:$D$66</c:f>
              <c:numCache>
                <c:formatCode>#,##0.0</c:formatCode>
                <c:ptCount val="17"/>
                <c:pt idx="0">
                  <c:v>98.763438751516688</c:v>
                </c:pt>
                <c:pt idx="1">
                  <c:v>118.94809860908541</c:v>
                </c:pt>
                <c:pt idx="2">
                  <c:v>111.36443788775141</c:v>
                </c:pt>
                <c:pt idx="3">
                  <c:v>140.7941819435398</c:v>
                </c:pt>
                <c:pt idx="4">
                  <c:v>134.34834949911971</c:v>
                </c:pt>
                <c:pt idx="5">
                  <c:v>107.38638197947765</c:v>
                </c:pt>
                <c:pt idx="6">
                  <c:v>91.791983500107648</c:v>
                </c:pt>
                <c:pt idx="7">
                  <c:v>106.41033343346351</c:v>
                </c:pt>
                <c:pt idx="8">
                  <c:v>127.10379569406776</c:v>
                </c:pt>
                <c:pt idx="9">
                  <c:v>127.16860706107715</c:v>
                </c:pt>
                <c:pt idx="10">
                  <c:v>99.781372562968016</c:v>
                </c:pt>
                <c:pt idx="11">
                  <c:v>107.86319746225158</c:v>
                </c:pt>
                <c:pt idx="12">
                  <c:v>90.291133422378536</c:v>
                </c:pt>
                <c:pt idx="13">
                  <c:v>104.46413505370693</c:v>
                </c:pt>
                <c:pt idx="14">
                  <c:v>111.42517108003571</c:v>
                </c:pt>
                <c:pt idx="15">
                  <c:v>99.643724134637949</c:v>
                </c:pt>
                <c:pt idx="16">
                  <c:v>101.7802229855739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23-4BE3-A88D-76518061C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hyperlink" Target="#Inicio!A1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17</xdr:col>
      <xdr:colOff>409575</xdr:colOff>
      <xdr:row>8</xdr:row>
      <xdr:rowOff>85725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0" y="200025"/>
          <a:ext cx="13668375" cy="14097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Divorcios, Separaciones y Nulidades ingresados </a:t>
          </a: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1</xdr:col>
      <xdr:colOff>9525</xdr:colOff>
      <xdr:row>9</xdr:row>
      <xdr:rowOff>9525</xdr:rowOff>
    </xdr:from>
    <xdr:to>
      <xdr:col>17</xdr:col>
      <xdr:colOff>447675</xdr:colOff>
      <xdr:row>10</xdr:row>
      <xdr:rowOff>152400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57250" y="1724025"/>
          <a:ext cx="13706475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76200</xdr:colOff>
      <xdr:row>1</xdr:row>
      <xdr:rowOff>95250</xdr:rowOff>
    </xdr:from>
    <xdr:to>
      <xdr:col>2</xdr:col>
      <xdr:colOff>129214</xdr:colOff>
      <xdr:row>8</xdr:row>
      <xdr:rowOff>9526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23925" y="28575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20</xdr:col>
      <xdr:colOff>0</xdr:colOff>
      <xdr:row>0</xdr:row>
      <xdr:rowOff>180975</xdr:rowOff>
    </xdr:from>
    <xdr:to>
      <xdr:col>21</xdr:col>
      <xdr:colOff>19050</xdr:colOff>
      <xdr:row>5</xdr:row>
      <xdr:rowOff>114300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9575" y="180975"/>
          <a:ext cx="781050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180975</xdr:rowOff>
    </xdr:from>
    <xdr:to>
      <xdr:col>22</xdr:col>
      <xdr:colOff>104775</xdr:colOff>
      <xdr:row>1</xdr:row>
      <xdr:rowOff>752475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23825" y="180975"/>
          <a:ext cx="14658975" cy="7905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clasificadas </a:t>
          </a:r>
        </a:p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Tribunal Superior de Justicia</a:t>
          </a:r>
        </a:p>
      </xdr:txBody>
    </xdr:sp>
    <xdr:clientData/>
  </xdr:twoCellAnchor>
  <xdr:twoCellAnchor>
    <xdr:from>
      <xdr:col>18</xdr:col>
      <xdr:colOff>809625</xdr:colOff>
      <xdr:row>1</xdr:row>
      <xdr:rowOff>9525</xdr:rowOff>
    </xdr:from>
    <xdr:to>
      <xdr:col>20</xdr:col>
      <xdr:colOff>1</xdr:colOff>
      <xdr:row>1</xdr:row>
      <xdr:rowOff>295274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 flipH="1">
          <a:off x="16202025" y="2476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19049</xdr:colOff>
      <xdr:row>48</xdr:row>
      <xdr:rowOff>476250</xdr:rowOff>
    </xdr:from>
    <xdr:to>
      <xdr:col>18</xdr:col>
      <xdr:colOff>19049</xdr:colOff>
      <xdr:row>64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45670CF-5A10-4379-AA63-3483E4058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85724</xdr:colOff>
      <xdr:row>45</xdr:row>
      <xdr:rowOff>0</xdr:rowOff>
    </xdr:from>
    <xdr:to>
      <xdr:col>19</xdr:col>
      <xdr:colOff>38100</xdr:colOff>
      <xdr:row>47</xdr:row>
      <xdr:rowOff>9525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D6F7D7FF-D183-4162-A8F6-D80509B5FCCC}"/>
            </a:ext>
          </a:extLst>
        </xdr:cNvPr>
        <xdr:cNvSpPr/>
      </xdr:nvSpPr>
      <xdr:spPr>
        <a:xfrm>
          <a:off x="85724" y="10372725"/>
          <a:ext cx="14697076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38101</xdr:colOff>
      <xdr:row>0</xdr:row>
      <xdr:rowOff>180975</xdr:rowOff>
    </xdr:from>
    <xdr:to>
      <xdr:col>19</xdr:col>
      <xdr:colOff>742951</xdr:colOff>
      <xdr:row>1</xdr:row>
      <xdr:rowOff>749614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2E55D38-FA5C-4E68-915A-B93A78EC11AB}"/>
            </a:ext>
          </a:extLst>
        </xdr:cNvPr>
        <xdr:cNvSpPr/>
      </xdr:nvSpPr>
      <xdr:spPr>
        <a:xfrm>
          <a:off x="123826" y="180975"/>
          <a:ext cx="14535150" cy="78771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 consensuadas clasificadas</a:t>
          </a:r>
        </a:p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Tribunal Superior de Justicia</a:t>
          </a:r>
        </a:p>
      </xdr:txBody>
    </xdr:sp>
    <xdr:clientData/>
  </xdr:twoCellAnchor>
  <xdr:twoCellAnchor>
    <xdr:from>
      <xdr:col>23</xdr:col>
      <xdr:colOff>0</xdr:colOff>
      <xdr:row>1</xdr:row>
      <xdr:rowOff>0</xdr:rowOff>
    </xdr:from>
    <xdr:to>
      <xdr:col>24</xdr:col>
      <xdr:colOff>9526</xdr:colOff>
      <xdr:row>1</xdr:row>
      <xdr:rowOff>285749</xdr:rowOff>
    </xdr:to>
    <xdr:sp macro="" textlink="">
      <xdr:nvSpPr>
        <xdr:cNvPr id="7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1F0644-75C5-4B4C-9840-4E3FF0C10D08}"/>
            </a:ext>
          </a:extLst>
        </xdr:cNvPr>
        <xdr:cNvSpPr/>
      </xdr:nvSpPr>
      <xdr:spPr>
        <a:xfrm flipH="1">
          <a:off x="15497175" y="219075"/>
          <a:ext cx="828676" cy="285749"/>
        </a:xfrm>
        <a:prstGeom prst="homePlate">
          <a:avLst>
            <a:gd name="adj" fmla="val 6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</xdr:colOff>
      <xdr:row>1</xdr:row>
      <xdr:rowOff>0</xdr:rowOff>
    </xdr:from>
    <xdr:to>
      <xdr:col>22</xdr:col>
      <xdr:colOff>57150</xdr:colOff>
      <xdr:row>2</xdr:row>
      <xdr:rowOff>129886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83993" y="219075"/>
          <a:ext cx="14641657" cy="80616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y alimentos de hijos menores no matrimoniales no consensuadas clasificados por Tribunal Superior de Justicia</a:t>
          </a:r>
        </a:p>
      </xdr:txBody>
    </xdr:sp>
    <xdr:clientData/>
  </xdr:twoCellAnchor>
  <xdr:twoCellAnchor>
    <xdr:from>
      <xdr:col>4</xdr:col>
      <xdr:colOff>809626</xdr:colOff>
      <xdr:row>48</xdr:row>
      <xdr:rowOff>485776</xdr:rowOff>
    </xdr:from>
    <xdr:to>
      <xdr:col>17</xdr:col>
      <xdr:colOff>790575</xdr:colOff>
      <xdr:row>65</xdr:row>
      <xdr:rowOff>28576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1CA11DC-489F-43E5-8AD3-50A8C46304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66673</xdr:colOff>
      <xdr:row>45</xdr:row>
      <xdr:rowOff>0</xdr:rowOff>
    </xdr:from>
    <xdr:to>
      <xdr:col>18</xdr:col>
      <xdr:colOff>819149</xdr:colOff>
      <xdr:row>47</xdr:row>
      <xdr:rowOff>9525</xdr:rowOff>
    </xdr:to>
    <xdr:sp macro="" textlink="">
      <xdr:nvSpPr>
        <xdr:cNvPr id="7" name="2 Rectángulo redondeado">
          <a:extLst>
            <a:ext uri="{FF2B5EF4-FFF2-40B4-BE49-F238E27FC236}">
              <a16:creationId xmlns:a16="http://schemas.microsoft.com/office/drawing/2014/main" id="{FC896D03-9D78-4DF0-9CE5-B5615ED6D9EE}"/>
            </a:ext>
          </a:extLst>
        </xdr:cNvPr>
        <xdr:cNvSpPr/>
      </xdr:nvSpPr>
      <xdr:spPr>
        <a:xfrm>
          <a:off x="66673" y="10506075"/>
          <a:ext cx="14668501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Guarda, custodia y alimentos de hijos menores no matrimoniales no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23</xdr:col>
      <xdr:colOff>0</xdr:colOff>
      <xdr:row>1</xdr:row>
      <xdr:rowOff>0</xdr:rowOff>
    </xdr:from>
    <xdr:to>
      <xdr:col>23</xdr:col>
      <xdr:colOff>771525</xdr:colOff>
      <xdr:row>1</xdr:row>
      <xdr:rowOff>285749</xdr:rowOff>
    </xdr:to>
    <xdr:sp macro="" textlink="">
      <xdr:nvSpPr>
        <xdr:cNvPr id="4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FFD298-C96B-4D7D-820B-7FB8D30E2665}"/>
            </a:ext>
          </a:extLst>
        </xdr:cNvPr>
        <xdr:cNvSpPr/>
      </xdr:nvSpPr>
      <xdr:spPr>
        <a:xfrm flipH="1">
          <a:off x="15487650" y="219075"/>
          <a:ext cx="771525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20</xdr:col>
      <xdr:colOff>0</xdr:colOff>
      <xdr:row>2</xdr:row>
      <xdr:rowOff>58016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6200" y="219075"/>
          <a:ext cx="14668500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y alimentos de hijos menores no matrimoniales consensuadas clasificados por Tribunal Superior de Justicia</a:t>
          </a:r>
        </a:p>
      </xdr:txBody>
    </xdr:sp>
    <xdr:clientData/>
  </xdr:twoCellAnchor>
  <xdr:twoCellAnchor>
    <xdr:from>
      <xdr:col>4</xdr:col>
      <xdr:colOff>809625</xdr:colOff>
      <xdr:row>49</xdr:row>
      <xdr:rowOff>9525</xdr:rowOff>
    </xdr:from>
    <xdr:to>
      <xdr:col>17</xdr:col>
      <xdr:colOff>790575</xdr:colOff>
      <xdr:row>65</xdr:row>
      <xdr:rowOff>38100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F3E619C-5343-4898-BD13-EC840E0D89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638174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A9F7B3A2-A107-402C-B519-839C9A04ACE1}"/>
            </a:ext>
          </a:extLst>
        </xdr:cNvPr>
        <xdr:cNvSpPr/>
      </xdr:nvSpPr>
      <xdr:spPr>
        <a:xfrm>
          <a:off x="85724" y="10306050"/>
          <a:ext cx="15392400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Guarda, custodia y alimentos de hijos menores no matrimoniales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23</xdr:col>
      <xdr:colOff>0</xdr:colOff>
      <xdr:row>1</xdr:row>
      <xdr:rowOff>0</xdr:rowOff>
    </xdr:from>
    <xdr:to>
      <xdr:col>24</xdr:col>
      <xdr:colOff>0</xdr:colOff>
      <xdr:row>1</xdr:row>
      <xdr:rowOff>285749</xdr:rowOff>
    </xdr:to>
    <xdr:sp macro="" textlink="">
      <xdr:nvSpPr>
        <xdr:cNvPr id="4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88EEC6-905C-4D29-9B56-0EAA85C8F0B6}"/>
            </a:ext>
          </a:extLst>
        </xdr:cNvPr>
        <xdr:cNvSpPr/>
      </xdr:nvSpPr>
      <xdr:spPr>
        <a:xfrm flipH="1">
          <a:off x="15563850" y="219075"/>
          <a:ext cx="819150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19050</xdr:rowOff>
    </xdr:from>
    <xdr:to>
      <xdr:col>18</xdr:col>
      <xdr:colOff>516082</xdr:colOff>
      <xdr:row>1</xdr:row>
      <xdr:rowOff>439882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114300" y="238125"/>
          <a:ext cx="14955982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RUPTURA DE PAREJA ESTABLE. cATALUÑA</a:t>
          </a:r>
        </a:p>
      </xdr:txBody>
    </xdr:sp>
    <xdr:clientData/>
  </xdr:twoCellAnchor>
  <xdr:twoCellAnchor>
    <xdr:from>
      <xdr:col>20</xdr:col>
      <xdr:colOff>123825</xdr:colOff>
      <xdr:row>1</xdr:row>
      <xdr:rowOff>0</xdr:rowOff>
    </xdr:from>
    <xdr:to>
      <xdr:col>21</xdr:col>
      <xdr:colOff>133351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 flipH="1">
          <a:off x="1631632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15</xdr:col>
      <xdr:colOff>9525</xdr:colOff>
      <xdr:row>3</xdr:row>
      <xdr:rowOff>76200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200025" y="228600"/>
          <a:ext cx="15116175" cy="8096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Nulidades, divorcios , separaciones, modificación de medidas y guarda custodia hijos Asuntos ingresados por provincias</a:t>
          </a:r>
        </a:p>
      </xdr:txBody>
    </xdr:sp>
    <xdr:clientData/>
  </xdr:twoCellAnchor>
  <xdr:twoCellAnchor editAs="oneCell">
    <xdr:from>
      <xdr:col>0</xdr:col>
      <xdr:colOff>152399</xdr:colOff>
      <xdr:row>3</xdr:row>
      <xdr:rowOff>152400</xdr:rowOff>
    </xdr:from>
    <xdr:to>
      <xdr:col>14</xdr:col>
      <xdr:colOff>942974</xdr:colOff>
      <xdr:row>3</xdr:row>
      <xdr:rowOff>390525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52399" y="1114425"/>
          <a:ext cx="15116175" cy="2381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15</xdr:col>
      <xdr:colOff>0</xdr:colOff>
      <xdr:row>1</xdr:row>
      <xdr:rowOff>0</xdr:rowOff>
    </xdr:from>
    <xdr:to>
      <xdr:col>15</xdr:col>
      <xdr:colOff>824949</xdr:colOff>
      <xdr:row>1</xdr:row>
      <xdr:rowOff>285749</xdr:rowOff>
    </xdr:to>
    <xdr:sp macro="" textlink="">
      <xdr:nvSpPr>
        <xdr:cNvPr id="5" name="1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F51D1A-7DBA-4990-9B26-583DB0198C39}"/>
            </a:ext>
          </a:extLst>
        </xdr:cNvPr>
        <xdr:cNvSpPr/>
      </xdr:nvSpPr>
      <xdr:spPr>
        <a:xfrm flipH="1">
          <a:off x="15256565" y="215348"/>
          <a:ext cx="824949" cy="285749"/>
        </a:xfrm>
        <a:prstGeom prst="homePlate">
          <a:avLst>
            <a:gd name="adj" fmla="val 64297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8660</xdr:colOff>
      <xdr:row>1</xdr:row>
      <xdr:rowOff>3464</xdr:rowOff>
    </xdr:from>
    <xdr:to>
      <xdr:col>13</xdr:col>
      <xdr:colOff>533401</xdr:colOff>
      <xdr:row>3</xdr:row>
      <xdr:rowOff>71005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99160" y="222539"/>
          <a:ext cx="15107516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Nulidades, divorcios , separaciones, modificación de medidas y guarda custodia hijos Asuntos ingresados por PARTIDOS JUDICIALES </a:t>
          </a:r>
        </a:p>
      </xdr:txBody>
    </xdr:sp>
    <xdr:clientData/>
  </xdr:twoCellAnchor>
  <xdr:twoCellAnchor editAs="oneCell">
    <xdr:from>
      <xdr:col>1</xdr:col>
      <xdr:colOff>9525</xdr:colOff>
      <xdr:row>3</xdr:row>
      <xdr:rowOff>152400</xdr:rowOff>
    </xdr:from>
    <xdr:to>
      <xdr:col>13</xdr:col>
      <xdr:colOff>542925</xdr:colOff>
      <xdr:row>3</xdr:row>
      <xdr:rowOff>390525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203913" y="1114619"/>
          <a:ext cx="15122201" cy="2381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657225</xdr:colOff>
      <xdr:row>1</xdr:row>
      <xdr:rowOff>0</xdr:rowOff>
    </xdr:from>
    <xdr:to>
      <xdr:col>15</xdr:col>
      <xdr:colOff>504826</xdr:colOff>
      <xdr:row>1</xdr:row>
      <xdr:rowOff>285749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 flipH="1">
          <a:off x="1641157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219075</xdr:colOff>
      <xdr:row>5</xdr:row>
      <xdr:rowOff>600076</xdr:rowOff>
    </xdr:from>
    <xdr:to>
      <xdr:col>17</xdr:col>
      <xdr:colOff>904875</xdr:colOff>
      <xdr:row>16</xdr:row>
      <xdr:rowOff>76201</xdr:rowOff>
    </xdr:to>
    <xdr:graphicFrame macro="">
      <xdr:nvGraphicFramePr>
        <xdr:cNvPr id="2" name="1 Gráfico" descr="Divorcios ingresados" title="Divorcios ingresados">
          <a:extLst>
            <a:ext uri="{FF2B5EF4-FFF2-40B4-BE49-F238E27FC236}">
              <a16:creationId xmlns:a16="http://schemas.microsoft.com/office/drawing/2014/main" id="{64387915-A666-4707-98AE-1357E96823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247650</xdr:colOff>
      <xdr:row>17</xdr:row>
      <xdr:rowOff>161925</xdr:rowOff>
    </xdr:from>
    <xdr:to>
      <xdr:col>17</xdr:col>
      <xdr:colOff>971550</xdr:colOff>
      <xdr:row>26</xdr:row>
      <xdr:rowOff>781050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5517A8B8-3E0B-45C3-8952-26EB6D8D5F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247650</xdr:colOff>
      <xdr:row>28</xdr:row>
      <xdr:rowOff>38101</xdr:rowOff>
    </xdr:from>
    <xdr:to>
      <xdr:col>17</xdr:col>
      <xdr:colOff>990599</xdr:colOff>
      <xdr:row>40</xdr:row>
      <xdr:rowOff>57150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30C8FA06-8E9D-4E3A-A7B1-29F75B6038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257175</xdr:colOff>
      <xdr:row>42</xdr:row>
      <xdr:rowOff>114301</xdr:rowOff>
    </xdr:from>
    <xdr:to>
      <xdr:col>17</xdr:col>
      <xdr:colOff>1047751</xdr:colOff>
      <xdr:row>55</xdr:row>
      <xdr:rowOff>114300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2B0D4E62-5C25-4284-9CA8-98A29D3F47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0</xdr:row>
      <xdr:rowOff>180974</xdr:rowOff>
    </xdr:from>
    <xdr:to>
      <xdr:col>15</xdr:col>
      <xdr:colOff>9525</xdr:colOff>
      <xdr:row>4</xdr:row>
      <xdr:rowOff>9524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53DA4103-F6EC-4ACD-8AAA-7F24F8816AAF}"/>
            </a:ext>
          </a:extLst>
        </xdr:cNvPr>
        <xdr:cNvSpPr/>
      </xdr:nvSpPr>
      <xdr:spPr>
        <a:xfrm>
          <a:off x="276225" y="180974"/>
          <a:ext cx="15725775" cy="8477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Resumen de nulidades, separaciones y divorcios ingresados En juzgados de Violencia contra la Mujer, de Primera Instancia y de Primera instancia e Instrucción </a:t>
          </a:r>
        </a:p>
      </xdr:txBody>
    </xdr:sp>
    <xdr:clientData/>
  </xdr:twoCellAnchor>
  <xdr:twoCellAnchor>
    <xdr:from>
      <xdr:col>15</xdr:col>
      <xdr:colOff>733425</xdr:colOff>
      <xdr:row>1</xdr:row>
      <xdr:rowOff>19050</xdr:rowOff>
    </xdr:from>
    <xdr:to>
      <xdr:col>16</xdr:col>
      <xdr:colOff>581026</xdr:colOff>
      <xdr:row>1</xdr:row>
      <xdr:rowOff>304799</xdr:rowOff>
    </xdr:to>
    <xdr:sp macro="" textlink="">
      <xdr:nvSpPr>
        <xdr:cNvPr id="7" name="7 Pentágon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CD41BEB-76F2-423F-9725-9DF955D105A8}"/>
            </a:ext>
          </a:extLst>
        </xdr:cNvPr>
        <xdr:cNvSpPr/>
      </xdr:nvSpPr>
      <xdr:spPr>
        <a:xfrm flipH="1">
          <a:off x="16725900" y="20002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200024</xdr:colOff>
      <xdr:row>0</xdr:row>
      <xdr:rowOff>238124</xdr:rowOff>
    </xdr:from>
    <xdr:to>
      <xdr:col>23</xdr:col>
      <xdr:colOff>47625</xdr:colOff>
      <xdr:row>1</xdr:row>
      <xdr:rowOff>800100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3FD78EF-ED66-474F-9E28-6418BC4B89CC}"/>
            </a:ext>
          </a:extLst>
        </xdr:cNvPr>
        <xdr:cNvSpPr/>
      </xdr:nvSpPr>
      <xdr:spPr>
        <a:xfrm>
          <a:off x="200024" y="238124"/>
          <a:ext cx="14649451" cy="80010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de demandas de disolución (nulidades, separaciones y divorcios)  clasificadas por Tribunal Superior de Justicia</a:t>
          </a:r>
        </a:p>
      </xdr:txBody>
    </xdr:sp>
    <xdr:clientData/>
  </xdr:twoCellAnchor>
  <xdr:twoCellAnchor>
    <xdr:from>
      <xdr:col>5</xdr:col>
      <xdr:colOff>9525</xdr:colOff>
      <xdr:row>48</xdr:row>
      <xdr:rowOff>476249</xdr:rowOff>
    </xdr:from>
    <xdr:to>
      <xdr:col>22</xdr:col>
      <xdr:colOff>790575</xdr:colOff>
      <xdr:row>65</xdr:row>
      <xdr:rowOff>95250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ACE2D037-E756-463B-8D22-07BA2A9133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57150</xdr:colOff>
      <xdr:row>44</xdr:row>
      <xdr:rowOff>133350</xdr:rowOff>
    </xdr:from>
    <xdr:to>
      <xdr:col>22</xdr:col>
      <xdr:colOff>781050</xdr:colOff>
      <xdr:row>46</xdr:row>
      <xdr:rowOff>142875</xdr:rowOff>
    </xdr:to>
    <xdr:sp macro="" textlink="">
      <xdr:nvSpPr>
        <xdr:cNvPr id="11" name="2 Rectángulo redondeado">
          <a:extLst>
            <a:ext uri="{FF2B5EF4-FFF2-40B4-BE49-F238E27FC236}">
              <a16:creationId xmlns:a16="http://schemas.microsoft.com/office/drawing/2014/main" id="{8CF3ED79-9B6C-4226-B64F-CBDAC7A0352F}"/>
            </a:ext>
          </a:extLst>
        </xdr:cNvPr>
        <xdr:cNvSpPr/>
      </xdr:nvSpPr>
      <xdr:spPr>
        <a:xfrm>
          <a:off x="257175" y="10544175"/>
          <a:ext cx="15468600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disolución (nulidades, separaciones y divorcios)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24</xdr:col>
      <xdr:colOff>0</xdr:colOff>
      <xdr:row>1</xdr:row>
      <xdr:rowOff>0</xdr:rowOff>
    </xdr:from>
    <xdr:to>
      <xdr:col>25</xdr:col>
      <xdr:colOff>9526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15BAA3-1830-4182-B7AA-EED34B67EAFE}"/>
            </a:ext>
          </a:extLst>
        </xdr:cNvPr>
        <xdr:cNvSpPr/>
      </xdr:nvSpPr>
      <xdr:spPr>
        <a:xfrm flipH="1">
          <a:off x="15630525" y="23812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22</xdr:col>
      <xdr:colOff>76200</xdr:colOff>
      <xdr:row>1</xdr:row>
      <xdr:rowOff>419100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71451" y="238125"/>
          <a:ext cx="146399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no consensuadas clasificadas por Tribunal Superior de Justicia</a:t>
          </a:r>
        </a:p>
      </xdr:txBody>
    </xdr:sp>
    <xdr:clientData/>
  </xdr:twoCellAnchor>
  <xdr:twoCellAnchor>
    <xdr:from>
      <xdr:col>5</xdr:col>
      <xdr:colOff>19050</xdr:colOff>
      <xdr:row>49</xdr:row>
      <xdr:rowOff>133350</xdr:rowOff>
    </xdr:from>
    <xdr:to>
      <xdr:col>17</xdr:col>
      <xdr:colOff>809623</xdr:colOff>
      <xdr:row>65</xdr:row>
      <xdr:rowOff>28576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BE7C7DA4-3750-47C0-9438-CC6219F633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171449</xdr:colOff>
      <xdr:row>45</xdr:row>
      <xdr:rowOff>0</xdr:rowOff>
    </xdr:from>
    <xdr:to>
      <xdr:col>19</xdr:col>
      <xdr:colOff>66675</xdr:colOff>
      <xdr:row>47</xdr:row>
      <xdr:rowOff>9525</xdr:rowOff>
    </xdr:to>
    <xdr:sp macro="" textlink="">
      <xdr:nvSpPr>
        <xdr:cNvPr id="11" name="2 Rectángulo redondeado">
          <a:extLst>
            <a:ext uri="{FF2B5EF4-FFF2-40B4-BE49-F238E27FC236}">
              <a16:creationId xmlns:a16="http://schemas.microsoft.com/office/drawing/2014/main" id="{A2B5D20F-F2BC-4BDD-AE1B-3DD425A44326}"/>
            </a:ext>
          </a:extLst>
        </xdr:cNvPr>
        <xdr:cNvSpPr/>
      </xdr:nvSpPr>
      <xdr:spPr>
        <a:xfrm>
          <a:off x="171449" y="10182225"/>
          <a:ext cx="14716126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separación no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23</xdr:col>
      <xdr:colOff>0</xdr:colOff>
      <xdr:row>1</xdr:row>
      <xdr:rowOff>0</xdr:rowOff>
    </xdr:from>
    <xdr:to>
      <xdr:col>23</xdr:col>
      <xdr:colOff>800100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506782-47C1-49BA-B87A-0C30302010EA}"/>
            </a:ext>
          </a:extLst>
        </xdr:cNvPr>
        <xdr:cNvSpPr/>
      </xdr:nvSpPr>
      <xdr:spPr>
        <a:xfrm flipH="1">
          <a:off x="15573375" y="238125"/>
          <a:ext cx="800100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</xdr:colOff>
      <xdr:row>0</xdr:row>
      <xdr:rowOff>190499</xdr:rowOff>
    </xdr:from>
    <xdr:to>
      <xdr:col>19</xdr:col>
      <xdr:colOff>781050</xdr:colOff>
      <xdr:row>1</xdr:row>
      <xdr:rowOff>401781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13434" y="190499"/>
          <a:ext cx="14669366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consensuadas clasificadas por Tribunal Superior de Justicia</a:t>
          </a:r>
        </a:p>
      </xdr:txBody>
    </xdr:sp>
    <xdr:clientData/>
  </xdr:twoCellAnchor>
  <xdr:twoCellAnchor>
    <xdr:from>
      <xdr:col>5</xdr:col>
      <xdr:colOff>19049</xdr:colOff>
      <xdr:row>49</xdr:row>
      <xdr:rowOff>19050</xdr:rowOff>
    </xdr:from>
    <xdr:to>
      <xdr:col>17</xdr:col>
      <xdr:colOff>800099</xdr:colOff>
      <xdr:row>64</xdr:row>
      <xdr:rowOff>161925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31C846F-837F-4301-86A7-7FB1D02182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104774</xdr:colOff>
      <xdr:row>45</xdr:row>
      <xdr:rowOff>0</xdr:rowOff>
    </xdr:from>
    <xdr:to>
      <xdr:col>19</xdr:col>
      <xdr:colOff>0</xdr:colOff>
      <xdr:row>47</xdr:row>
      <xdr:rowOff>9525</xdr:rowOff>
    </xdr:to>
    <xdr:sp macro="" textlink="">
      <xdr:nvSpPr>
        <xdr:cNvPr id="8" name="2 Rectángulo redondeado">
          <a:extLst>
            <a:ext uri="{FF2B5EF4-FFF2-40B4-BE49-F238E27FC236}">
              <a16:creationId xmlns:a16="http://schemas.microsoft.com/office/drawing/2014/main" id="{D3C873DE-D925-47E6-8B91-288BC6C52DA5}"/>
            </a:ext>
          </a:extLst>
        </xdr:cNvPr>
        <xdr:cNvSpPr/>
      </xdr:nvSpPr>
      <xdr:spPr>
        <a:xfrm>
          <a:off x="104774" y="10144125"/>
          <a:ext cx="14658976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separación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23</xdr:col>
      <xdr:colOff>0</xdr:colOff>
      <xdr:row>1</xdr:row>
      <xdr:rowOff>0</xdr:rowOff>
    </xdr:from>
    <xdr:to>
      <xdr:col>23</xdr:col>
      <xdr:colOff>809625</xdr:colOff>
      <xdr:row>1</xdr:row>
      <xdr:rowOff>285749</xdr:rowOff>
    </xdr:to>
    <xdr:sp macro="" textlink="">
      <xdr:nvSpPr>
        <xdr:cNvPr id="3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5193AB-4875-4139-BB17-1C24D2709F7E}"/>
            </a:ext>
          </a:extLst>
        </xdr:cNvPr>
        <xdr:cNvSpPr/>
      </xdr:nvSpPr>
      <xdr:spPr>
        <a:xfrm flipH="1">
          <a:off x="15611475" y="209550"/>
          <a:ext cx="809625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37234</xdr:colOff>
      <xdr:row>0</xdr:row>
      <xdr:rowOff>198294</xdr:rowOff>
    </xdr:from>
    <xdr:to>
      <xdr:col>22</xdr:col>
      <xdr:colOff>457200</xdr:colOff>
      <xdr:row>1</xdr:row>
      <xdr:rowOff>419101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51534" y="198294"/>
          <a:ext cx="14612216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no consensuados clasificados por Tribunal Superior de Justicia</a:t>
          </a:r>
        </a:p>
      </xdr:txBody>
    </xdr:sp>
    <xdr:clientData/>
  </xdr:twoCellAnchor>
  <xdr:twoCellAnchor>
    <xdr:from>
      <xdr:col>5</xdr:col>
      <xdr:colOff>9525</xdr:colOff>
      <xdr:row>49</xdr:row>
      <xdr:rowOff>19051</xdr:rowOff>
    </xdr:from>
    <xdr:to>
      <xdr:col>18</xdr:col>
      <xdr:colOff>19050</xdr:colOff>
      <xdr:row>64</xdr:row>
      <xdr:rowOff>76201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6EFC2D6-1CCF-4B08-B4B0-E42590A0D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114299</xdr:colOff>
      <xdr:row>45</xdr:row>
      <xdr:rowOff>0</xdr:rowOff>
    </xdr:from>
    <xdr:to>
      <xdr:col>18</xdr:col>
      <xdr:colOff>809625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6ACCB28F-236C-4EA5-88E5-26EE9115F57B}"/>
            </a:ext>
          </a:extLst>
        </xdr:cNvPr>
        <xdr:cNvSpPr/>
      </xdr:nvSpPr>
      <xdr:spPr>
        <a:xfrm>
          <a:off x="114299" y="10058400"/>
          <a:ext cx="14658976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divorcio no consensuado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23</xdr:col>
      <xdr:colOff>0</xdr:colOff>
      <xdr:row>1</xdr:row>
      <xdr:rowOff>0</xdr:rowOff>
    </xdr:from>
    <xdr:to>
      <xdr:col>24</xdr:col>
      <xdr:colOff>0</xdr:colOff>
      <xdr:row>1</xdr:row>
      <xdr:rowOff>285749</xdr:rowOff>
    </xdr:to>
    <xdr:sp macro="" textlink="">
      <xdr:nvSpPr>
        <xdr:cNvPr id="6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CB167A-ADEB-4E52-A1B1-EA86C02B06AA}"/>
            </a:ext>
          </a:extLst>
        </xdr:cNvPr>
        <xdr:cNvSpPr/>
      </xdr:nvSpPr>
      <xdr:spPr>
        <a:xfrm flipH="1">
          <a:off x="15563850" y="200025"/>
          <a:ext cx="819150" cy="285749"/>
        </a:xfrm>
        <a:prstGeom prst="homePlate">
          <a:avLst>
            <a:gd name="adj" fmla="val 66036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8661</xdr:colOff>
      <xdr:row>1</xdr:row>
      <xdr:rowOff>8659</xdr:rowOff>
    </xdr:from>
    <xdr:to>
      <xdr:col>19</xdr:col>
      <xdr:colOff>762001</xdr:colOff>
      <xdr:row>1</xdr:row>
      <xdr:rowOff>429491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3911" y="227734"/>
          <a:ext cx="14602690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consensuados clasificados por Tribunal Superior de Justicia</a:t>
          </a:r>
        </a:p>
      </xdr:txBody>
    </xdr:sp>
    <xdr:clientData/>
  </xdr:twoCellAnchor>
  <xdr:twoCellAnchor>
    <xdr:from>
      <xdr:col>4</xdr:col>
      <xdr:colOff>809625</xdr:colOff>
      <xdr:row>49</xdr:row>
      <xdr:rowOff>28576</xdr:rowOff>
    </xdr:from>
    <xdr:to>
      <xdr:col>17</xdr:col>
      <xdr:colOff>800100</xdr:colOff>
      <xdr:row>65</xdr:row>
      <xdr:rowOff>9526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B49CC83-5B17-4A6B-99F7-3F18C7B6BE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45</xdr:row>
      <xdr:rowOff>0</xdr:rowOff>
    </xdr:from>
    <xdr:to>
      <xdr:col>19</xdr:col>
      <xdr:colOff>28575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CBD6056E-648A-43DA-AF5F-E64D8C2D3185}"/>
            </a:ext>
          </a:extLst>
        </xdr:cNvPr>
        <xdr:cNvSpPr/>
      </xdr:nvSpPr>
      <xdr:spPr>
        <a:xfrm>
          <a:off x="95249" y="10058400"/>
          <a:ext cx="14668501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divorcio consensuado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23</xdr:col>
      <xdr:colOff>0</xdr:colOff>
      <xdr:row>1</xdr:row>
      <xdr:rowOff>0</xdr:rowOff>
    </xdr:from>
    <xdr:to>
      <xdr:col>24</xdr:col>
      <xdr:colOff>95250</xdr:colOff>
      <xdr:row>1</xdr:row>
      <xdr:rowOff>352425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30E83C-9B15-4773-A47F-7ACF057CF84F}"/>
            </a:ext>
          </a:extLst>
        </xdr:cNvPr>
        <xdr:cNvSpPr/>
      </xdr:nvSpPr>
      <xdr:spPr>
        <a:xfrm flipH="1">
          <a:off x="15592425" y="219075"/>
          <a:ext cx="914400" cy="3524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19050</xdr:rowOff>
    </xdr:from>
    <xdr:to>
      <xdr:col>22</xdr:col>
      <xdr:colOff>57150</xdr:colOff>
      <xdr:row>1</xdr:row>
      <xdr:rowOff>439882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33350" y="238125"/>
          <a:ext cx="14678025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 matrimoniales clasificadas por Tribunal Superior de Justicia</a:t>
          </a:r>
        </a:p>
      </xdr:txBody>
    </xdr:sp>
    <xdr:clientData/>
  </xdr:twoCellAnchor>
  <xdr:twoCellAnchor>
    <xdr:from>
      <xdr:col>5</xdr:col>
      <xdr:colOff>19051</xdr:colOff>
      <xdr:row>48</xdr:row>
      <xdr:rowOff>485775</xdr:rowOff>
    </xdr:from>
    <xdr:to>
      <xdr:col>17</xdr:col>
      <xdr:colOff>771525</xdr:colOff>
      <xdr:row>66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232CC21-600D-4817-8029-C886B94CEC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114299</xdr:colOff>
      <xdr:row>45</xdr:row>
      <xdr:rowOff>0</xdr:rowOff>
    </xdr:from>
    <xdr:to>
      <xdr:col>19</xdr:col>
      <xdr:colOff>19050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38E93266-1BE9-4AAE-84BF-FAFE4FD9C1A8}"/>
            </a:ext>
          </a:extLst>
        </xdr:cNvPr>
        <xdr:cNvSpPr/>
      </xdr:nvSpPr>
      <xdr:spPr>
        <a:xfrm>
          <a:off x="114299" y="10048875"/>
          <a:ext cx="14697076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nulidad presentadas por cada 1.000.000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23</xdr:col>
      <xdr:colOff>0</xdr:colOff>
      <xdr:row>1</xdr:row>
      <xdr:rowOff>0</xdr:rowOff>
    </xdr:from>
    <xdr:to>
      <xdr:col>23</xdr:col>
      <xdr:colOff>800100</xdr:colOff>
      <xdr:row>1</xdr:row>
      <xdr:rowOff>381000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3CF1A5-ED21-45DD-AE41-03F13548710D}"/>
            </a:ext>
          </a:extLst>
        </xdr:cNvPr>
        <xdr:cNvSpPr/>
      </xdr:nvSpPr>
      <xdr:spPr>
        <a:xfrm flipH="1">
          <a:off x="15573375" y="219075"/>
          <a:ext cx="800100" cy="3810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208683</xdr:rowOff>
    </xdr:from>
    <xdr:to>
      <xdr:col>22</xdr:col>
      <xdr:colOff>9526</xdr:colOff>
      <xdr:row>1</xdr:row>
      <xdr:rowOff>781049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57150" y="208683"/>
          <a:ext cx="14697076" cy="79144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clasificadas</a:t>
          </a:r>
        </a:p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Tribunal Superior de Justicia</a:t>
          </a:r>
        </a:p>
      </xdr:txBody>
    </xdr:sp>
    <xdr:clientData/>
  </xdr:twoCellAnchor>
  <xdr:twoCellAnchor>
    <xdr:from>
      <xdr:col>4</xdr:col>
      <xdr:colOff>800101</xdr:colOff>
      <xdr:row>49</xdr:row>
      <xdr:rowOff>9526</xdr:rowOff>
    </xdr:from>
    <xdr:to>
      <xdr:col>18</xdr:col>
      <xdr:colOff>0</xdr:colOff>
      <xdr:row>65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0A126A3-FA38-46BC-BCB5-98B5AEB71B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28573</xdr:colOff>
      <xdr:row>45</xdr:row>
      <xdr:rowOff>0</xdr:rowOff>
    </xdr:from>
    <xdr:to>
      <xdr:col>19</xdr:col>
      <xdr:colOff>66674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5E5B2DB5-1895-40D2-AF45-DDD739D30A25}"/>
            </a:ext>
          </a:extLst>
        </xdr:cNvPr>
        <xdr:cNvSpPr/>
      </xdr:nvSpPr>
      <xdr:spPr>
        <a:xfrm>
          <a:off x="95248" y="10372725"/>
          <a:ext cx="14706601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23</xdr:col>
      <xdr:colOff>0</xdr:colOff>
      <xdr:row>1</xdr:row>
      <xdr:rowOff>0</xdr:rowOff>
    </xdr:from>
    <xdr:to>
      <xdr:col>24</xdr:col>
      <xdr:colOff>9526</xdr:colOff>
      <xdr:row>1</xdr:row>
      <xdr:rowOff>285749</xdr:rowOff>
    </xdr:to>
    <xdr:sp macro="" textlink="">
      <xdr:nvSpPr>
        <xdr:cNvPr id="6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6C5B9D-89BD-40A4-9BC5-BCABA8E67635}"/>
            </a:ext>
          </a:extLst>
        </xdr:cNvPr>
        <xdr:cNvSpPr/>
      </xdr:nvSpPr>
      <xdr:spPr>
        <a:xfrm flipH="1">
          <a:off x="15563850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N27"/>
  <sheetViews>
    <sheetView tabSelected="1" workbookViewId="0"/>
  </sheetViews>
  <sheetFormatPr baseColWidth="10" defaultRowHeight="12.75" x14ac:dyDescent="0.2"/>
  <cols>
    <col min="1" max="1" width="12.7109375" style="2" customWidth="1"/>
    <col min="2" max="2" width="12.85546875" style="2" customWidth="1"/>
    <col min="3" max="3" width="11.85546875" style="2" customWidth="1"/>
    <col min="4" max="5" width="11.42578125" style="2"/>
    <col min="6" max="6" width="14.42578125" style="2" customWidth="1"/>
    <col min="7" max="11" width="11.42578125" style="2"/>
    <col min="12" max="12" width="22.7109375" style="2" customWidth="1"/>
    <col min="13" max="16384" width="11.42578125" style="2"/>
  </cols>
  <sheetData>
    <row r="1" spans="1:12" ht="15" customHeight="1" x14ac:dyDescent="0.2">
      <c r="A1" s="1" t="s">
        <v>515</v>
      </c>
      <c r="B1" s="1"/>
      <c r="C1" s="1"/>
    </row>
    <row r="2" spans="1:12" ht="15" customHeight="1" x14ac:dyDescent="0.2">
      <c r="A2" s="1"/>
      <c r="B2" s="1"/>
      <c r="C2" s="1"/>
    </row>
    <row r="3" spans="1:12" ht="15" customHeight="1" x14ac:dyDescent="0.25">
      <c r="A3" s="1"/>
      <c r="B3" s="1"/>
      <c r="C3" s="1"/>
      <c r="E3" s="3"/>
    </row>
    <row r="4" spans="1:12" ht="15" customHeight="1" x14ac:dyDescent="0.25">
      <c r="A4" s="1"/>
      <c r="B4" s="1"/>
      <c r="C4" s="1"/>
      <c r="E4" s="3"/>
    </row>
    <row r="5" spans="1:12" ht="15" customHeight="1" x14ac:dyDescent="0.25">
      <c r="A5" s="7"/>
      <c r="B5" s="7"/>
      <c r="C5" s="7"/>
      <c r="E5" s="3"/>
      <c r="J5"/>
      <c r="K5"/>
    </row>
    <row r="6" spans="1:12" ht="15" customHeight="1" x14ac:dyDescent="0.2">
      <c r="A6" s="7"/>
      <c r="B6" s="7"/>
      <c r="C6" s="7"/>
    </row>
    <row r="7" spans="1:12" ht="15" customHeight="1" x14ac:dyDescent="0.2">
      <c r="A7" s="8"/>
      <c r="B7" s="8"/>
      <c r="C7" s="8"/>
    </row>
    <row r="8" spans="1:12" ht="15" customHeight="1" x14ac:dyDescent="0.2">
      <c r="B8" s="4"/>
      <c r="C8" s="4"/>
    </row>
    <row r="9" spans="1:12" ht="15" customHeight="1" x14ac:dyDescent="0.2">
      <c r="B9" s="4"/>
      <c r="C9" s="4"/>
    </row>
    <row r="10" spans="1:12" ht="15" customHeight="1" x14ac:dyDescent="0.2">
      <c r="B10" s="4"/>
      <c r="C10" s="4"/>
    </row>
    <row r="11" spans="1:12" ht="15" customHeight="1" x14ac:dyDescent="0.2">
      <c r="B11" s="4"/>
      <c r="C11" s="4"/>
    </row>
    <row r="12" spans="1:12" ht="30" customHeight="1" x14ac:dyDescent="0.2">
      <c r="B12" s="4"/>
      <c r="C12" s="4"/>
    </row>
    <row r="13" spans="1:12" ht="27.75" customHeight="1" x14ac:dyDescent="0.2">
      <c r="B13" s="5"/>
      <c r="C13" s="4"/>
    </row>
    <row r="14" spans="1:12" ht="20.100000000000001" customHeight="1" x14ac:dyDescent="0.2">
      <c r="B14" s="71" t="s">
        <v>20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</row>
    <row r="15" spans="1:12" ht="20.100000000000001" customHeight="1" x14ac:dyDescent="0.2">
      <c r="B15" s="71" t="s">
        <v>527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</row>
    <row r="16" spans="1:12" ht="20.100000000000001" customHeight="1" x14ac:dyDescent="0.2">
      <c r="B16" s="71" t="s">
        <v>488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</row>
    <row r="17" spans="2:14" ht="20.100000000000001" customHeight="1" x14ac:dyDescent="0.2">
      <c r="B17" s="71" t="s">
        <v>489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</row>
    <row r="18" spans="2:14" ht="20.100000000000001" customHeight="1" x14ac:dyDescent="0.2">
      <c r="B18" s="71" t="s">
        <v>490</v>
      </c>
      <c r="C18" s="71"/>
      <c r="D18" s="71"/>
      <c r="E18" s="71"/>
      <c r="F18" s="71"/>
      <c r="G18" s="71"/>
      <c r="H18" s="71"/>
      <c r="I18" s="71"/>
      <c r="J18" s="71"/>
      <c r="K18" s="71"/>
      <c r="L18" s="71"/>
    </row>
    <row r="19" spans="2:14" ht="20.100000000000001" customHeight="1" x14ac:dyDescent="0.2">
      <c r="B19" s="71" t="s">
        <v>491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</row>
    <row r="20" spans="2:14" ht="20.100000000000001" customHeight="1" x14ac:dyDescent="0.2">
      <c r="B20" s="71" t="s">
        <v>496</v>
      </c>
      <c r="C20" s="71"/>
      <c r="D20" s="71"/>
      <c r="E20" s="71"/>
      <c r="F20" s="71"/>
      <c r="G20" s="71"/>
      <c r="H20" s="71"/>
      <c r="I20" s="71"/>
      <c r="J20" s="71"/>
      <c r="K20" s="71"/>
      <c r="L20" s="71"/>
    </row>
    <row r="21" spans="2:14" ht="20.100000000000001" customHeight="1" x14ac:dyDescent="0.2">
      <c r="B21" s="71" t="s">
        <v>493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</row>
    <row r="22" spans="2:14" ht="20.100000000000001" customHeight="1" x14ac:dyDescent="0.2">
      <c r="B22" s="71" t="s">
        <v>492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</row>
    <row r="23" spans="2:14" ht="20.100000000000001" customHeight="1" x14ac:dyDescent="0.2">
      <c r="B23" s="71" t="s">
        <v>495</v>
      </c>
      <c r="C23" s="71"/>
      <c r="D23" s="71"/>
      <c r="E23" s="71"/>
      <c r="F23" s="71"/>
      <c r="G23" s="71"/>
      <c r="H23" s="71"/>
      <c r="I23" s="71"/>
      <c r="J23" s="71"/>
      <c r="K23" s="71"/>
      <c r="L23" s="71"/>
      <c r="M23"/>
      <c r="N23"/>
    </row>
    <row r="24" spans="2:14" ht="20.100000000000001" customHeight="1" x14ac:dyDescent="0.2">
      <c r="B24" s="71" t="s">
        <v>494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/>
      <c r="N24"/>
    </row>
    <row r="25" spans="2:14" ht="18.75" customHeight="1" x14ac:dyDescent="0.2">
      <c r="B25" s="71" t="s">
        <v>510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</row>
    <row r="26" spans="2:14" ht="18.75" customHeight="1" x14ac:dyDescent="0.2">
      <c r="B26" s="71" t="s">
        <v>21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</row>
    <row r="27" spans="2:14" ht="18.75" customHeight="1" x14ac:dyDescent="0.2">
      <c r="B27" s="71" t="s">
        <v>22</v>
      </c>
      <c r="C27" s="71"/>
      <c r="D27" s="71"/>
      <c r="E27" s="71"/>
      <c r="F27" s="71"/>
      <c r="G27" s="71"/>
      <c r="H27" s="71"/>
      <c r="I27" s="71"/>
      <c r="J27" s="71"/>
      <c r="K27" s="71"/>
      <c r="L27" s="71"/>
    </row>
  </sheetData>
  <mergeCells count="14">
    <mergeCell ref="B20:L20"/>
    <mergeCell ref="B14:L14"/>
    <mergeCell ref="B16:L16"/>
    <mergeCell ref="B17:L17"/>
    <mergeCell ref="B18:L18"/>
    <mergeCell ref="B19:L19"/>
    <mergeCell ref="B15:L15"/>
    <mergeCell ref="B26:L26"/>
    <mergeCell ref="B27:L27"/>
    <mergeCell ref="B21:L21"/>
    <mergeCell ref="B22:L22"/>
    <mergeCell ref="B23:L23"/>
    <mergeCell ref="B25:L25"/>
    <mergeCell ref="B24:L24"/>
  </mergeCells>
  <phoneticPr fontId="7" type="noConversion"/>
  <hyperlinks>
    <hyperlink ref="B14:E14" location="Resumen!A1" display="Resumen" xr:uid="{00000000-0004-0000-0000-000000000000}"/>
    <hyperlink ref="B16:F16" location="'Separaciones no consensuada TSJ'!A1" display="Separaciones no consensuadas por Tribunal Superior de Justicia" xr:uid="{00000000-0004-0000-0000-000001000000}"/>
    <hyperlink ref="B17:F17" location="'Separaciones consensuadas TSJ'!A1" display="Separaciones consensuadas por Tribunal Superior de Justicia" xr:uid="{00000000-0004-0000-0000-000002000000}"/>
    <hyperlink ref="B18:E18" location="'Divorcios no consensuados TSJ'!A1" display="Divorcios no consensuados por Tribunal Superior de Justicia" xr:uid="{00000000-0004-0000-0000-000003000000}"/>
    <hyperlink ref="B19:E19" location="'Divorcios consensuados TSJ'!A1" display="Divorcios consensuados por TSJ" xr:uid="{00000000-0004-0000-0000-000004000000}"/>
    <hyperlink ref="B20:C20" location="'Nulidades TSJ '!A1" display="Nulidades por TSJ" xr:uid="{00000000-0004-0000-0000-000005000000}"/>
    <hyperlink ref="B26:D26" location="Provincias!A1" display="Datos por provincias" xr:uid="{00000000-0004-0000-0000-000007000000}"/>
    <hyperlink ref="B27:E27" location="'Partidos Judiciales'!A1" display="Datos por Partidos Judiciales" xr:uid="{00000000-0004-0000-0000-000008000000}"/>
    <hyperlink ref="B22:F22" location="'Modif. medidas no consens TSJ'!A1" display="Modificación de medidas no consensuadas por TSJ" xr:uid="{00000000-0004-0000-0000-00000A000000}"/>
    <hyperlink ref="B23:I23" location="'Guarda custod hij no matr. cons'!A1" display="Guardia, custodia y alimentos de hijos no matrimoniales, consensuados por TSJ" xr:uid="{00000000-0004-0000-0000-00000B000000}"/>
    <hyperlink ref="B24:K24" location="'Guarda cust hij no matr. no con'!A1" display="Guardia, custodia y alimentos de hijos no matrimoniales, no consensuados por TSJ" xr:uid="{00000000-0004-0000-0000-00000C000000}"/>
    <hyperlink ref="B25" location="'Ruptura pareja estable  CAT'!A1" display="Ruptura pareja estable. Cataluña" xr:uid="{00000000-0004-0000-0000-00000D000000}"/>
    <hyperlink ref="B15" location="'Total demandas disolución'!A1" display="Total de demandas de disolución matrimonial" xr:uid="{169D6603-F8A2-445B-82E1-8CD332329E60}"/>
    <hyperlink ref="B22:L22" location="'Modif. medidas consens. TSJ'!A1" display="Modificación de medidas consensuadas clasificadas por Tribunal Superior de Justicia" xr:uid="{4E1D9635-EB88-4877-B0C2-BC2F7DBDA262}"/>
    <hyperlink ref="B23:L23" location="'Guarda cust hij no matr. no con'!A1" display="Guardia, custodia y alimentos de hijos no matrimoniales, no consensuados clasificados por Tribunal Superior de Justicia" xr:uid="{6248FA64-3A23-481D-BEA0-5405A3750D9E}"/>
    <hyperlink ref="B24:L24" location="'Guarda custod hij no matr. cons'!A1" display="Guardia, custodia y alimentos de hijos no matrimoniales, consensuados clasificados por Tribunal Superior de Justicia" xr:uid="{9B56B627-B38D-44FE-A3CC-4F071AA75AC4}"/>
    <hyperlink ref="B21:L21" location="'Modif. medidas no consens TSJ'!A1" display="Modificación de medidas no consensuadas clasificadas por Tribunal Superior de Justicia" xr:uid="{6C2B2213-C030-404C-B7CA-429717409F7C}"/>
    <hyperlink ref="B21:F21" location="'Modif. medidas consens. TSJ'!A1" display="Modificación de medidas consensuadas por TSJ" xr:uid="{00000000-0004-0000-0000-000009000000}"/>
    <hyperlink ref="B14:L14" location="'Resumen '!A1" display="Resumen" xr:uid="{298F3225-CE6A-4F76-819E-FD8B36373F5E}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5"/>
  <dimension ref="A1:Z68"/>
  <sheetViews>
    <sheetView zoomScaleNormal="100" workbookViewId="0"/>
  </sheetViews>
  <sheetFormatPr baseColWidth="10" defaultRowHeight="12.75" x14ac:dyDescent="0.2"/>
  <cols>
    <col min="1" max="1" width="1.28515625" style="2" customWidth="1"/>
    <col min="2" max="2" width="35.7109375" style="2" customWidth="1"/>
    <col min="3" max="13" width="12.28515625" style="2" customWidth="1"/>
    <col min="14" max="14" width="12" style="2" customWidth="1"/>
    <col min="15" max="15" width="11.5703125" style="2" hidden="1" customWidth="1"/>
    <col min="16" max="16" width="14.140625" style="2" hidden="1" customWidth="1"/>
    <col min="17" max="17" width="12.28515625" style="2" hidden="1" customWidth="1"/>
    <col min="18" max="19" width="12.28515625" style="2" customWidth="1"/>
    <col min="20" max="20" width="11.42578125" style="2" customWidth="1"/>
    <col min="21" max="21" width="12.28515625" style="2" hidden="1" customWidth="1"/>
    <col min="22" max="22" width="12.5703125" style="2" hidden="1" customWidth="1"/>
    <col min="23" max="68" width="12.28515625" style="2" customWidth="1"/>
    <col min="69" max="16384" width="11.42578125" style="2"/>
  </cols>
  <sheetData>
    <row r="1" spans="1:10" ht="17.25" customHeight="1" x14ac:dyDescent="0.2">
      <c r="J1" s="6"/>
    </row>
    <row r="2" spans="1:10" ht="63" customHeight="1" x14ac:dyDescent="0.2">
      <c r="A2" s="44"/>
      <c r="B2" s="45"/>
      <c r="C2" s="11"/>
      <c r="D2"/>
      <c r="E2"/>
      <c r="F2"/>
    </row>
    <row r="3" spans="1:10" ht="13.5" customHeight="1" x14ac:dyDescent="0.2"/>
    <row r="4" spans="1:10" ht="39" customHeight="1" x14ac:dyDescent="0.2">
      <c r="B4" s="13"/>
      <c r="C4" s="41">
        <v>2022</v>
      </c>
      <c r="D4" s="25">
        <v>2023</v>
      </c>
    </row>
    <row r="5" spans="1:10" ht="17.100000000000001" customHeight="1" thickBot="1" x14ac:dyDescent="0.25">
      <c r="B5" s="39" t="s">
        <v>0</v>
      </c>
      <c r="C5" s="28">
        <v>2218</v>
      </c>
      <c r="D5" s="28">
        <v>2260</v>
      </c>
      <c r="F5" s="15"/>
      <c r="G5" s="15"/>
    </row>
    <row r="6" spans="1:10" ht="17.100000000000001" customHeight="1" thickBot="1" x14ac:dyDescent="0.25">
      <c r="B6" s="39" t="s">
        <v>1</v>
      </c>
      <c r="C6" s="28">
        <v>303</v>
      </c>
      <c r="D6" s="28">
        <v>340</v>
      </c>
      <c r="F6" s="15"/>
      <c r="G6" s="15"/>
    </row>
    <row r="7" spans="1:10" ht="17.100000000000001" customHeight="1" thickBot="1" x14ac:dyDescent="0.25">
      <c r="B7" s="39" t="s">
        <v>511</v>
      </c>
      <c r="C7" s="28">
        <v>393</v>
      </c>
      <c r="D7" s="28">
        <v>412</v>
      </c>
      <c r="F7" s="15"/>
      <c r="G7" s="15"/>
    </row>
    <row r="8" spans="1:10" ht="17.100000000000001" customHeight="1" thickBot="1" x14ac:dyDescent="0.25">
      <c r="B8" s="39" t="s">
        <v>39</v>
      </c>
      <c r="C8" s="28">
        <v>406</v>
      </c>
      <c r="D8" s="28">
        <v>440</v>
      </c>
      <c r="F8" s="15"/>
      <c r="G8" s="15"/>
    </row>
    <row r="9" spans="1:10" ht="17.100000000000001" customHeight="1" thickBot="1" x14ac:dyDescent="0.25">
      <c r="B9" s="39" t="s">
        <v>2</v>
      </c>
      <c r="C9" s="28">
        <v>653</v>
      </c>
      <c r="D9" s="28">
        <v>640</v>
      </c>
      <c r="F9" s="15"/>
      <c r="G9" s="15"/>
    </row>
    <row r="10" spans="1:10" ht="17.100000000000001" customHeight="1" thickBot="1" x14ac:dyDescent="0.25">
      <c r="B10" s="39" t="s">
        <v>3</v>
      </c>
      <c r="C10" s="28">
        <v>160</v>
      </c>
      <c r="D10" s="28">
        <v>150</v>
      </c>
      <c r="F10" s="15"/>
      <c r="G10" s="15"/>
    </row>
    <row r="11" spans="1:10" ht="17.100000000000001" customHeight="1" thickBot="1" x14ac:dyDescent="0.25">
      <c r="B11" s="39" t="s">
        <v>38</v>
      </c>
      <c r="C11" s="28">
        <v>505</v>
      </c>
      <c r="D11" s="28">
        <v>509</v>
      </c>
      <c r="F11" s="15"/>
      <c r="G11" s="15"/>
    </row>
    <row r="12" spans="1:10" ht="17.100000000000001" customHeight="1" thickBot="1" x14ac:dyDescent="0.25">
      <c r="B12" s="39" t="s">
        <v>23</v>
      </c>
      <c r="C12" s="28">
        <v>419</v>
      </c>
      <c r="D12" s="28">
        <v>412</v>
      </c>
      <c r="F12" s="15"/>
      <c r="G12" s="15"/>
    </row>
    <row r="13" spans="1:10" ht="17.100000000000001" customHeight="1" thickBot="1" x14ac:dyDescent="0.25">
      <c r="B13" s="39" t="s">
        <v>10</v>
      </c>
      <c r="C13" s="28">
        <v>2424</v>
      </c>
      <c r="D13" s="28">
        <v>2443</v>
      </c>
      <c r="F13" s="15"/>
      <c r="G13" s="15"/>
    </row>
    <row r="14" spans="1:10" ht="17.100000000000001" customHeight="1" thickBot="1" x14ac:dyDescent="0.25">
      <c r="B14" s="39" t="s">
        <v>40</v>
      </c>
      <c r="C14" s="28">
        <v>1450</v>
      </c>
      <c r="D14" s="28">
        <v>1398</v>
      </c>
      <c r="F14" s="15"/>
      <c r="G14" s="15"/>
    </row>
    <row r="15" spans="1:10" ht="17.100000000000001" customHeight="1" thickBot="1" x14ac:dyDescent="0.25">
      <c r="B15" s="39" t="s">
        <v>11</v>
      </c>
      <c r="C15" s="28">
        <v>258</v>
      </c>
      <c r="D15" s="28">
        <v>258</v>
      </c>
      <c r="F15" s="15"/>
      <c r="G15" s="15"/>
    </row>
    <row r="16" spans="1:10" ht="17.100000000000001" customHeight="1" thickBot="1" x14ac:dyDescent="0.25">
      <c r="B16" s="39" t="s">
        <v>4</v>
      </c>
      <c r="C16" s="28">
        <v>655</v>
      </c>
      <c r="D16" s="28">
        <v>689</v>
      </c>
      <c r="F16" s="15"/>
      <c r="G16" s="15"/>
    </row>
    <row r="17" spans="2:7" ht="17.100000000000001" customHeight="1" thickBot="1" x14ac:dyDescent="0.25">
      <c r="B17" s="39" t="s">
        <v>512</v>
      </c>
      <c r="C17" s="28">
        <v>1595</v>
      </c>
      <c r="D17" s="28">
        <v>1350</v>
      </c>
      <c r="F17" s="15"/>
      <c r="G17" s="15"/>
    </row>
    <row r="18" spans="2:7" ht="17.100000000000001" customHeight="1" thickBot="1" x14ac:dyDescent="0.25">
      <c r="B18" s="39" t="s">
        <v>513</v>
      </c>
      <c r="C18" s="28">
        <v>421</v>
      </c>
      <c r="D18" s="28">
        <v>405</v>
      </c>
      <c r="F18" s="15"/>
      <c r="G18" s="15"/>
    </row>
    <row r="19" spans="2:7" ht="17.100000000000001" customHeight="1" thickBot="1" x14ac:dyDescent="0.25">
      <c r="B19" s="39" t="s">
        <v>514</v>
      </c>
      <c r="C19" s="28">
        <v>177</v>
      </c>
      <c r="D19" s="28">
        <v>189</v>
      </c>
      <c r="F19" s="15"/>
      <c r="G19" s="15"/>
    </row>
    <row r="20" spans="2:7" ht="17.100000000000001" customHeight="1" thickBot="1" x14ac:dyDescent="0.25">
      <c r="B20" s="39" t="s">
        <v>24</v>
      </c>
      <c r="C20" s="28">
        <v>589</v>
      </c>
      <c r="D20" s="28">
        <v>525</v>
      </c>
      <c r="F20" s="15"/>
      <c r="G20" s="15"/>
    </row>
    <row r="21" spans="2:7" ht="17.100000000000001" customHeight="1" thickBot="1" x14ac:dyDescent="0.25">
      <c r="B21" s="39" t="s">
        <v>5</v>
      </c>
      <c r="C21" s="28">
        <v>60</v>
      </c>
      <c r="D21" s="28">
        <v>65</v>
      </c>
      <c r="F21" s="15"/>
      <c r="G21" s="15"/>
    </row>
    <row r="22" spans="2:7" ht="17.100000000000001" customHeight="1" thickBot="1" x14ac:dyDescent="0.25">
      <c r="B22" s="40" t="s">
        <v>12</v>
      </c>
      <c r="C22" s="42">
        <v>12686</v>
      </c>
      <c r="D22" s="42">
        <v>12485</v>
      </c>
      <c r="F22" s="15"/>
      <c r="G22" s="15"/>
    </row>
    <row r="25" spans="2:7" ht="39" customHeight="1" x14ac:dyDescent="0.2">
      <c r="B25" s="13"/>
      <c r="C25" s="26" t="s">
        <v>529</v>
      </c>
    </row>
    <row r="26" spans="2:7" ht="17.100000000000001" customHeight="1" thickBot="1" x14ac:dyDescent="0.25">
      <c r="B26" s="39" t="s">
        <v>0</v>
      </c>
      <c r="C26" s="49">
        <f t="shared" ref="C26:C43" si="0">+(D5-C5)/C5</f>
        <v>1.8935978358881875E-2</v>
      </c>
    </row>
    <row r="27" spans="2:7" ht="17.100000000000001" customHeight="1" thickBot="1" x14ac:dyDescent="0.25">
      <c r="B27" s="39" t="s">
        <v>1</v>
      </c>
      <c r="C27" s="49">
        <f t="shared" si="0"/>
        <v>0.12211221122112212</v>
      </c>
    </row>
    <row r="28" spans="2:7" ht="17.100000000000001" customHeight="1" thickBot="1" x14ac:dyDescent="0.25">
      <c r="B28" s="39" t="s">
        <v>511</v>
      </c>
      <c r="C28" s="49">
        <f t="shared" si="0"/>
        <v>4.8346055979643768E-2</v>
      </c>
    </row>
    <row r="29" spans="2:7" ht="17.100000000000001" customHeight="1" thickBot="1" x14ac:dyDescent="0.25">
      <c r="B29" s="39" t="s">
        <v>39</v>
      </c>
      <c r="C29" s="49">
        <f t="shared" si="0"/>
        <v>8.3743842364532015E-2</v>
      </c>
    </row>
    <row r="30" spans="2:7" ht="17.100000000000001" customHeight="1" thickBot="1" x14ac:dyDescent="0.25">
      <c r="B30" s="39" t="s">
        <v>2</v>
      </c>
      <c r="C30" s="49">
        <f t="shared" si="0"/>
        <v>-1.9908116385911178E-2</v>
      </c>
    </row>
    <row r="31" spans="2:7" ht="17.100000000000001" customHeight="1" thickBot="1" x14ac:dyDescent="0.25">
      <c r="B31" s="39" t="s">
        <v>3</v>
      </c>
      <c r="C31" s="49">
        <f t="shared" si="0"/>
        <v>-6.25E-2</v>
      </c>
    </row>
    <row r="32" spans="2:7" ht="17.100000000000001" customHeight="1" thickBot="1" x14ac:dyDescent="0.25">
      <c r="B32" s="39" t="s">
        <v>38</v>
      </c>
      <c r="C32" s="49">
        <f t="shared" si="0"/>
        <v>7.9207920792079209E-3</v>
      </c>
    </row>
    <row r="33" spans="1:26" ht="17.100000000000001" customHeight="1" thickBot="1" x14ac:dyDescent="0.25">
      <c r="B33" s="39" t="s">
        <v>23</v>
      </c>
      <c r="C33" s="49">
        <f t="shared" si="0"/>
        <v>-1.6706443914081145E-2</v>
      </c>
    </row>
    <row r="34" spans="1:26" ht="17.100000000000001" customHeight="1" thickBot="1" x14ac:dyDescent="0.25">
      <c r="B34" s="39" t="s">
        <v>10</v>
      </c>
      <c r="C34" s="49">
        <f t="shared" si="0"/>
        <v>7.8382838283828377E-3</v>
      </c>
    </row>
    <row r="35" spans="1:26" ht="17.100000000000001" customHeight="1" thickBot="1" x14ac:dyDescent="0.25">
      <c r="B35" s="39" t="s">
        <v>40</v>
      </c>
      <c r="C35" s="49">
        <f t="shared" si="0"/>
        <v>-3.5862068965517239E-2</v>
      </c>
    </row>
    <row r="36" spans="1:26" ht="17.100000000000001" customHeight="1" thickBot="1" x14ac:dyDescent="0.25">
      <c r="B36" s="39" t="s">
        <v>11</v>
      </c>
      <c r="C36" s="49">
        <f t="shared" si="0"/>
        <v>0</v>
      </c>
    </row>
    <row r="37" spans="1:26" ht="17.100000000000001" customHeight="1" thickBot="1" x14ac:dyDescent="0.25">
      <c r="B37" s="39" t="s">
        <v>4</v>
      </c>
      <c r="C37" s="49">
        <f t="shared" si="0"/>
        <v>5.1908396946564885E-2</v>
      </c>
    </row>
    <row r="38" spans="1:26" ht="17.100000000000001" customHeight="1" thickBot="1" x14ac:dyDescent="0.25">
      <c r="B38" s="39" t="s">
        <v>512</v>
      </c>
      <c r="C38" s="49">
        <f t="shared" si="0"/>
        <v>-0.15360501567398119</v>
      </c>
    </row>
    <row r="39" spans="1:26" ht="17.100000000000001" customHeight="1" thickBot="1" x14ac:dyDescent="0.25">
      <c r="B39" s="39" t="s">
        <v>513</v>
      </c>
      <c r="C39" s="49">
        <f t="shared" si="0"/>
        <v>-3.800475059382423E-2</v>
      </c>
    </row>
    <row r="40" spans="1:26" ht="17.100000000000001" customHeight="1" thickBot="1" x14ac:dyDescent="0.25">
      <c r="B40" s="39" t="s">
        <v>514</v>
      </c>
      <c r="C40" s="49">
        <f t="shared" si="0"/>
        <v>6.7796610169491525E-2</v>
      </c>
    </row>
    <row r="41" spans="1:26" ht="17.100000000000001" customHeight="1" thickBot="1" x14ac:dyDescent="0.25">
      <c r="B41" s="39" t="s">
        <v>24</v>
      </c>
      <c r="C41" s="49">
        <f t="shared" si="0"/>
        <v>-0.10865874363327674</v>
      </c>
    </row>
    <row r="42" spans="1:26" ht="17.100000000000001" customHeight="1" thickBot="1" x14ac:dyDescent="0.25">
      <c r="B42" s="39" t="s">
        <v>5</v>
      </c>
      <c r="C42" s="49">
        <f t="shared" si="0"/>
        <v>8.3333333333333329E-2</v>
      </c>
    </row>
    <row r="43" spans="1:26" ht="17.100000000000001" customHeight="1" thickBot="1" x14ac:dyDescent="0.25">
      <c r="B43" s="40" t="s">
        <v>12</v>
      </c>
      <c r="C43" s="50">
        <f t="shared" si="0"/>
        <v>-1.5844237742393189E-2</v>
      </c>
    </row>
    <row r="46" spans="1:26" x14ac:dyDescent="0.2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</row>
    <row r="47" spans="1:26" x14ac:dyDescent="0.2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</row>
    <row r="48" spans="1:26" x14ac:dyDescent="0.2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</row>
    <row r="49" spans="1:20" ht="39" customHeight="1" x14ac:dyDescent="0.2">
      <c r="A49" s="64"/>
      <c r="B49" s="64"/>
      <c r="C49" s="41">
        <v>2022</v>
      </c>
      <c r="D49" s="25">
        <v>2023</v>
      </c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>
        <v>2022</v>
      </c>
      <c r="Q49" s="64">
        <v>2023</v>
      </c>
      <c r="R49" s="64"/>
      <c r="S49" s="64"/>
      <c r="T49" s="64"/>
    </row>
    <row r="50" spans="1:20" ht="15" thickBot="1" x14ac:dyDescent="0.25">
      <c r="A50" s="64"/>
      <c r="B50" s="39" t="s">
        <v>517</v>
      </c>
      <c r="C50" s="63">
        <f>+C5/$P50*100000</f>
        <v>25.586971824567971</v>
      </c>
      <c r="D50" s="63">
        <f>+D5/$Q50*100000</f>
        <v>25.842928282786584</v>
      </c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>
        <v>8642185</v>
      </c>
      <c r="P50" s="64">
        <v>8668474</v>
      </c>
      <c r="Q50" s="64">
        <v>8745139</v>
      </c>
      <c r="R50" s="64"/>
      <c r="S50" s="64"/>
      <c r="T50" s="64"/>
    </row>
    <row r="51" spans="1:20" ht="15" thickBot="1" x14ac:dyDescent="0.25">
      <c r="A51" s="64"/>
      <c r="B51" s="39" t="s">
        <v>518</v>
      </c>
      <c r="C51" s="63">
        <f t="shared" ref="C51" si="1">+C6/$P51*100000</f>
        <v>22.845251693602197</v>
      </c>
      <c r="D51" s="63">
        <f t="shared" ref="D51:D67" si="2">+D6/$Q51*100000</f>
        <v>25.197728054261088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>
        <v>1326261</v>
      </c>
      <c r="P51" s="64">
        <v>1326315</v>
      </c>
      <c r="Q51" s="64">
        <v>1349328</v>
      </c>
      <c r="R51" s="64"/>
      <c r="S51" s="64"/>
      <c r="T51" s="64"/>
    </row>
    <row r="52" spans="1:20" ht="15" thickBot="1" x14ac:dyDescent="0.25">
      <c r="A52" s="64"/>
      <c r="B52" s="39" t="s">
        <v>519</v>
      </c>
      <c r="C52" s="63">
        <f t="shared" ref="C52" si="3">+C7/$P52*100000</f>
        <v>39.11669914779344</v>
      </c>
      <c r="D52" s="63">
        <f t="shared" si="2"/>
        <v>40.929659598352877</v>
      </c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>
        <v>1011792</v>
      </c>
      <c r="P52" s="64">
        <v>1004686</v>
      </c>
      <c r="Q52" s="64">
        <v>1006605</v>
      </c>
      <c r="R52" s="64"/>
      <c r="S52" s="64"/>
      <c r="T52" s="64"/>
    </row>
    <row r="53" spans="1:20" ht="15" thickBot="1" x14ac:dyDescent="0.25">
      <c r="A53" s="64"/>
      <c r="B53" s="39" t="s">
        <v>39</v>
      </c>
      <c r="C53" s="63">
        <f t="shared" ref="C53" si="4">+C8/$P53*100000</f>
        <v>34.504474108471527</v>
      </c>
      <c r="D53" s="63">
        <f t="shared" si="2"/>
        <v>36.462295500387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>
        <v>1173008</v>
      </c>
      <c r="P53" s="64">
        <v>1176659</v>
      </c>
      <c r="Q53" s="64">
        <v>1206726</v>
      </c>
      <c r="R53" s="64"/>
      <c r="S53" s="64"/>
      <c r="T53" s="64"/>
    </row>
    <row r="54" spans="1:20" ht="15" thickBot="1" x14ac:dyDescent="0.25">
      <c r="A54" s="64"/>
      <c r="B54" s="39" t="s">
        <v>2</v>
      </c>
      <c r="C54" s="63">
        <f t="shared" ref="C54" si="5">+C9/$P54*100000</f>
        <v>29.985751028263294</v>
      </c>
      <c r="D54" s="63">
        <f t="shared" si="2"/>
        <v>28.921272680604311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>
        <v>2172944</v>
      </c>
      <c r="P54" s="64">
        <v>2177701</v>
      </c>
      <c r="Q54" s="64">
        <v>2212904</v>
      </c>
      <c r="R54" s="64"/>
      <c r="S54" s="64"/>
      <c r="T54" s="64"/>
    </row>
    <row r="55" spans="1:20" ht="15" thickBot="1" x14ac:dyDescent="0.25">
      <c r="A55" s="64"/>
      <c r="B55" s="39" t="s">
        <v>3</v>
      </c>
      <c r="C55" s="63">
        <f t="shared" ref="C55" si="6">+C10/$P55*100000</f>
        <v>27.331645604217272</v>
      </c>
      <c r="D55" s="63">
        <f t="shared" si="2"/>
        <v>25.487274203989948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>
        <v>584507</v>
      </c>
      <c r="P55" s="64">
        <v>585402</v>
      </c>
      <c r="Q55" s="64">
        <v>588529</v>
      </c>
      <c r="R55" s="64"/>
      <c r="S55" s="64"/>
      <c r="T55" s="64"/>
    </row>
    <row r="56" spans="1:20" ht="15" thickBot="1" x14ac:dyDescent="0.25">
      <c r="A56" s="64"/>
      <c r="B56" s="39" t="s">
        <v>520</v>
      </c>
      <c r="C56" s="63">
        <f t="shared" ref="C56" si="7">+C11/$P56*100000</f>
        <v>21.284307775305145</v>
      </c>
      <c r="D56" s="63">
        <f t="shared" si="2"/>
        <v>21.363566347304435</v>
      </c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>
        <v>2383139</v>
      </c>
      <c r="P56" s="64">
        <v>2372640</v>
      </c>
      <c r="Q56" s="64">
        <v>2382561</v>
      </c>
      <c r="R56" s="64"/>
      <c r="S56" s="64"/>
      <c r="T56" s="64"/>
    </row>
    <row r="57" spans="1:20" ht="15" thickBot="1" x14ac:dyDescent="0.25">
      <c r="A57" s="64"/>
      <c r="B57" s="39" t="s">
        <v>521</v>
      </c>
      <c r="C57" s="63">
        <f t="shared" ref="C57" si="8">+C12/$P57*100000</f>
        <v>20.405897158174437</v>
      </c>
      <c r="D57" s="63">
        <f t="shared" si="2"/>
        <v>19.80174226494443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>
        <v>2049562</v>
      </c>
      <c r="P57" s="64">
        <v>2053328</v>
      </c>
      <c r="Q57" s="64">
        <v>2080625</v>
      </c>
      <c r="R57" s="64"/>
      <c r="S57" s="64"/>
      <c r="T57" s="64"/>
    </row>
    <row r="58" spans="1:20" ht="15" thickBot="1" x14ac:dyDescent="0.25">
      <c r="A58" s="64"/>
      <c r="B58" s="39" t="s">
        <v>10</v>
      </c>
      <c r="C58" s="63">
        <f t="shared" ref="C58" si="9">+C13/$P58*100000</f>
        <v>31.106390399828761</v>
      </c>
      <c r="D58" s="63">
        <f t="shared" si="2"/>
        <v>30.927746302849354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>
        <v>7763362</v>
      </c>
      <c r="P58" s="64">
        <v>7792611</v>
      </c>
      <c r="Q58" s="64">
        <v>7899056</v>
      </c>
      <c r="R58" s="64"/>
      <c r="S58" s="64"/>
      <c r="T58" s="64"/>
    </row>
    <row r="59" spans="1:20" ht="15" thickBot="1" x14ac:dyDescent="0.25">
      <c r="A59" s="64"/>
      <c r="B59" s="39" t="s">
        <v>522</v>
      </c>
      <c r="C59" s="63">
        <f t="shared" ref="C59" si="10">+C14/$P59*100000</f>
        <v>28.442710594242765</v>
      </c>
      <c r="D59" s="63">
        <f t="shared" si="2"/>
        <v>26.790493169286599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>
        <v>5058138</v>
      </c>
      <c r="P59" s="64">
        <v>5097967</v>
      </c>
      <c r="Q59" s="64">
        <v>5218269</v>
      </c>
      <c r="R59" s="64"/>
      <c r="S59" s="64"/>
      <c r="T59" s="64"/>
    </row>
    <row r="60" spans="1:20" ht="15" thickBot="1" x14ac:dyDescent="0.25">
      <c r="A60" s="64"/>
      <c r="B60" s="39" t="s">
        <v>11</v>
      </c>
      <c r="C60" s="63">
        <f t="shared" ref="C60" si="11">+C15/$P60*100000</f>
        <v>24.460169742201192</v>
      </c>
      <c r="D60" s="63">
        <f t="shared" si="2"/>
        <v>24.471097073427519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>
        <v>1059501</v>
      </c>
      <c r="P60" s="64">
        <v>1054776</v>
      </c>
      <c r="Q60" s="64">
        <v>1054305</v>
      </c>
      <c r="R60" s="64"/>
      <c r="S60" s="64"/>
      <c r="T60" s="64"/>
    </row>
    <row r="61" spans="1:20" ht="15" thickBot="1" x14ac:dyDescent="0.25">
      <c r="A61" s="64"/>
      <c r="B61" s="39" t="s">
        <v>4</v>
      </c>
      <c r="C61" s="63">
        <f t="shared" ref="C61" si="12">+C16/$P61*100000</f>
        <v>24.345243051012762</v>
      </c>
      <c r="D61" s="63">
        <f t="shared" si="2"/>
        <v>25.521202970979168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>
        <v>2695645</v>
      </c>
      <c r="P61" s="64">
        <v>2690464</v>
      </c>
      <c r="Q61" s="64">
        <v>2699716</v>
      </c>
      <c r="R61" s="64"/>
      <c r="S61" s="64"/>
      <c r="T61" s="64"/>
    </row>
    <row r="62" spans="1:20" ht="15" thickBot="1" x14ac:dyDescent="0.25">
      <c r="A62" s="64"/>
      <c r="B62" s="39" t="s">
        <v>523</v>
      </c>
      <c r="C62" s="63">
        <f t="shared" ref="C62" si="13">+C17/$P62*100000</f>
        <v>23.628453457724177</v>
      </c>
      <c r="D62" s="63">
        <f t="shared" si="2"/>
        <v>19.711033331211354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>
        <v>6751251</v>
      </c>
      <c r="P62" s="64">
        <v>6750336</v>
      </c>
      <c r="Q62" s="64">
        <v>6848956</v>
      </c>
      <c r="R62" s="64"/>
      <c r="S62" s="64"/>
      <c r="T62" s="64"/>
    </row>
    <row r="63" spans="1:20" ht="15" thickBot="1" x14ac:dyDescent="0.25">
      <c r="A63" s="64"/>
      <c r="B63" s="39" t="s">
        <v>524</v>
      </c>
      <c r="C63" s="63">
        <f t="shared" ref="C63" si="14">+C18/$P63*100000</f>
        <v>27.48260631721325</v>
      </c>
      <c r="D63" s="63">
        <f t="shared" si="2"/>
        <v>26.083831502312766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>
        <v>1518486</v>
      </c>
      <c r="P63" s="64">
        <v>1531878</v>
      </c>
      <c r="Q63" s="64">
        <v>1552686</v>
      </c>
      <c r="R63" s="64"/>
      <c r="S63" s="64"/>
      <c r="T63" s="64"/>
    </row>
    <row r="64" spans="1:20" ht="15" thickBot="1" x14ac:dyDescent="0.25">
      <c r="A64" s="64"/>
      <c r="B64" s="39" t="s">
        <v>525</v>
      </c>
      <c r="C64" s="63">
        <f t="shared" ref="C64" si="15">+C19/$P64*100000</f>
        <v>26.651930307460887</v>
      </c>
      <c r="D64" s="63">
        <f t="shared" si="2"/>
        <v>28.116631954775368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>
        <v>661537</v>
      </c>
      <c r="P64" s="64">
        <v>664117</v>
      </c>
      <c r="Q64" s="64">
        <v>672200</v>
      </c>
      <c r="R64" s="64"/>
      <c r="S64" s="64"/>
      <c r="T64" s="64"/>
    </row>
    <row r="65" spans="1:26" ht="15" thickBot="1" x14ac:dyDescent="0.25">
      <c r="A65" s="64"/>
      <c r="B65" s="39" t="s">
        <v>526</v>
      </c>
      <c r="C65" s="63">
        <f t="shared" ref="C65" si="16">+C20/$P65*100000</f>
        <v>26.673622640244833</v>
      </c>
      <c r="D65" s="63">
        <f t="shared" si="2"/>
        <v>23.649618069929893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>
        <v>2213993</v>
      </c>
      <c r="P65" s="64">
        <v>2208174</v>
      </c>
      <c r="Q65" s="64">
        <v>2219909</v>
      </c>
      <c r="R65" s="64"/>
      <c r="S65" s="64"/>
      <c r="T65" s="64"/>
    </row>
    <row r="66" spans="1:26" ht="15" thickBot="1" x14ac:dyDescent="0.25">
      <c r="A66" s="64"/>
      <c r="B66" s="39" t="s">
        <v>5</v>
      </c>
      <c r="C66" s="63">
        <f t="shared" ref="C66" si="17">+C21/$P66*100000</f>
        <v>18.756330261463244</v>
      </c>
      <c r="D66" s="63">
        <f t="shared" si="2"/>
        <v>20.169861262385069</v>
      </c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>
        <v>319796</v>
      </c>
      <c r="P66" s="64">
        <v>319892</v>
      </c>
      <c r="Q66" s="64">
        <v>322263</v>
      </c>
      <c r="R66" s="64"/>
      <c r="S66" s="64"/>
      <c r="T66" s="64"/>
    </row>
    <row r="67" spans="1:26" ht="15" thickBot="1" x14ac:dyDescent="0.25">
      <c r="A67" s="64"/>
      <c r="B67" s="40" t="s">
        <v>12</v>
      </c>
      <c r="C67" s="65">
        <f t="shared" ref="C67" si="18">+C22/$P67*100000</f>
        <v>26.721195936760537</v>
      </c>
      <c r="D67" s="65">
        <f t="shared" si="2"/>
        <v>25.978064775456616</v>
      </c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>
        <v>47385107</v>
      </c>
      <c r="P67" s="64">
        <v>47475420</v>
      </c>
      <c r="Q67" s="64">
        <v>48059777</v>
      </c>
      <c r="R67" s="64"/>
      <c r="S67" s="64"/>
      <c r="T67" s="64"/>
    </row>
    <row r="68" spans="1:26" ht="13.5" thickBot="1" x14ac:dyDescent="0.25">
      <c r="A68" s="64"/>
      <c r="B68" s="64"/>
      <c r="C68" s="63"/>
      <c r="D68" s="63"/>
      <c r="E68" s="63"/>
      <c r="F68" s="63"/>
      <c r="G68" s="63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</row>
  </sheetData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8"/>
  <dimension ref="A1:Y70"/>
  <sheetViews>
    <sheetView zoomScaleNormal="100" workbookViewId="0"/>
  </sheetViews>
  <sheetFormatPr baseColWidth="10" defaultRowHeight="12.75" x14ac:dyDescent="0.2"/>
  <cols>
    <col min="1" max="1" width="1" style="2" customWidth="1"/>
    <col min="2" max="2" width="35.7109375" style="2" customWidth="1"/>
    <col min="3" max="13" width="12.28515625" style="2" customWidth="1"/>
    <col min="14" max="14" width="12.140625" style="2" customWidth="1"/>
    <col min="15" max="15" width="14.28515625" style="2" hidden="1" customWidth="1"/>
    <col min="16" max="16" width="13.42578125" style="2" hidden="1" customWidth="1"/>
    <col min="17" max="17" width="12.28515625" style="2" hidden="1" customWidth="1"/>
    <col min="18" max="19" width="12.28515625" style="2" customWidth="1"/>
    <col min="20" max="20" width="11.42578125" style="2" customWidth="1"/>
    <col min="21" max="21" width="12.28515625" style="2" hidden="1" customWidth="1"/>
    <col min="22" max="22" width="13" style="2" hidden="1" customWidth="1"/>
    <col min="23" max="63" width="12.28515625" style="2" customWidth="1"/>
    <col min="64" max="16384" width="11.42578125" style="2"/>
  </cols>
  <sheetData>
    <row r="1" spans="1:10" ht="17.25" customHeight="1" x14ac:dyDescent="0.2">
      <c r="J1" s="6"/>
    </row>
    <row r="2" spans="1:10" ht="53.25" customHeight="1" x14ac:dyDescent="0.2">
      <c r="A2" s="44"/>
      <c r="B2" s="44"/>
      <c r="C2" s="52"/>
      <c r="D2" s="52"/>
      <c r="E2" s="52"/>
      <c r="F2" s="52"/>
      <c r="G2"/>
      <c r="H2"/>
    </row>
    <row r="3" spans="1:10" ht="33" customHeight="1" x14ac:dyDescent="0.2"/>
    <row r="4" spans="1:10" ht="39" customHeight="1" x14ac:dyDescent="0.2">
      <c r="B4" s="13"/>
      <c r="C4" s="41">
        <v>2022</v>
      </c>
      <c r="D4" s="25">
        <v>2023</v>
      </c>
    </row>
    <row r="5" spans="1:10" ht="17.100000000000001" customHeight="1" thickBot="1" x14ac:dyDescent="0.25">
      <c r="B5" s="39" t="s">
        <v>0</v>
      </c>
      <c r="C5" s="28">
        <v>6549</v>
      </c>
      <c r="D5" s="28">
        <v>6398</v>
      </c>
      <c r="F5" s="15"/>
      <c r="G5" s="15"/>
    </row>
    <row r="6" spans="1:10" ht="17.100000000000001" customHeight="1" thickBot="1" x14ac:dyDescent="0.25">
      <c r="B6" s="39" t="s">
        <v>1</v>
      </c>
      <c r="C6" s="28">
        <v>521</v>
      </c>
      <c r="D6" s="28">
        <v>560</v>
      </c>
      <c r="F6" s="15"/>
      <c r="G6" s="15"/>
    </row>
    <row r="7" spans="1:10" ht="17.100000000000001" customHeight="1" thickBot="1" x14ac:dyDescent="0.25">
      <c r="B7" s="39" t="s">
        <v>511</v>
      </c>
      <c r="C7" s="28">
        <v>421</v>
      </c>
      <c r="D7" s="28">
        <v>431</v>
      </c>
      <c r="F7" s="15"/>
      <c r="G7" s="15"/>
    </row>
    <row r="8" spans="1:10" ht="17.100000000000001" customHeight="1" thickBot="1" x14ac:dyDescent="0.25">
      <c r="B8" s="39" t="s">
        <v>39</v>
      </c>
      <c r="C8" s="28">
        <v>623</v>
      </c>
      <c r="D8" s="28">
        <v>608</v>
      </c>
      <c r="F8" s="15"/>
      <c r="G8" s="15"/>
    </row>
    <row r="9" spans="1:10" ht="17.100000000000001" customHeight="1" thickBot="1" x14ac:dyDescent="0.25">
      <c r="B9" s="39" t="s">
        <v>2</v>
      </c>
      <c r="C9" s="28">
        <v>2064</v>
      </c>
      <c r="D9" s="28">
        <v>1909</v>
      </c>
      <c r="F9" s="15"/>
      <c r="G9" s="15"/>
    </row>
    <row r="10" spans="1:10" ht="17.100000000000001" customHeight="1" thickBot="1" x14ac:dyDescent="0.25">
      <c r="B10" s="39" t="s">
        <v>3</v>
      </c>
      <c r="C10" s="28">
        <v>261</v>
      </c>
      <c r="D10" s="28">
        <v>216</v>
      </c>
      <c r="F10" s="15"/>
      <c r="G10" s="15"/>
    </row>
    <row r="11" spans="1:10" ht="17.100000000000001" customHeight="1" thickBot="1" x14ac:dyDescent="0.25">
      <c r="B11" s="39" t="s">
        <v>38</v>
      </c>
      <c r="C11" s="28">
        <v>765</v>
      </c>
      <c r="D11" s="28">
        <v>897</v>
      </c>
      <c r="F11" s="15"/>
      <c r="G11" s="15"/>
    </row>
    <row r="12" spans="1:10" ht="17.100000000000001" customHeight="1" thickBot="1" x14ac:dyDescent="0.25">
      <c r="B12" s="39" t="s">
        <v>23</v>
      </c>
      <c r="C12" s="28">
        <v>1031</v>
      </c>
      <c r="D12" s="28">
        <v>1070</v>
      </c>
      <c r="F12" s="15"/>
      <c r="G12" s="15"/>
    </row>
    <row r="13" spans="1:10" ht="17.100000000000001" customHeight="1" thickBot="1" x14ac:dyDescent="0.25">
      <c r="B13" s="39" t="s">
        <v>10</v>
      </c>
      <c r="C13" s="28">
        <v>3493</v>
      </c>
      <c r="D13" s="28">
        <v>3523</v>
      </c>
      <c r="F13" s="15"/>
      <c r="G13" s="15"/>
    </row>
    <row r="14" spans="1:10" ht="17.100000000000001" customHeight="1" thickBot="1" x14ac:dyDescent="0.25">
      <c r="B14" s="39" t="s">
        <v>40</v>
      </c>
      <c r="C14" s="28">
        <v>2848</v>
      </c>
      <c r="D14" s="28">
        <v>3195</v>
      </c>
      <c r="F14" s="15"/>
      <c r="G14" s="15"/>
    </row>
    <row r="15" spans="1:10" ht="17.100000000000001" customHeight="1" thickBot="1" x14ac:dyDescent="0.25">
      <c r="B15" s="39" t="s">
        <v>11</v>
      </c>
      <c r="C15" s="28">
        <v>474</v>
      </c>
      <c r="D15" s="28">
        <v>509</v>
      </c>
      <c r="F15" s="15"/>
      <c r="G15" s="15"/>
    </row>
    <row r="16" spans="1:10" ht="17.100000000000001" customHeight="1" thickBot="1" x14ac:dyDescent="0.25">
      <c r="B16" s="39" t="s">
        <v>4</v>
      </c>
      <c r="C16" s="28">
        <v>1161</v>
      </c>
      <c r="D16" s="28">
        <v>1302</v>
      </c>
      <c r="F16" s="15"/>
      <c r="G16" s="15"/>
    </row>
    <row r="17" spans="2:7" ht="17.100000000000001" customHeight="1" thickBot="1" x14ac:dyDescent="0.25">
      <c r="B17" s="39" t="s">
        <v>512</v>
      </c>
      <c r="C17" s="28">
        <v>3488</v>
      </c>
      <c r="D17" s="28">
        <v>3652</v>
      </c>
      <c r="F17" s="15"/>
      <c r="G17" s="15"/>
    </row>
    <row r="18" spans="2:7" ht="17.100000000000001" customHeight="1" thickBot="1" x14ac:dyDescent="0.25">
      <c r="B18" s="39" t="s">
        <v>513</v>
      </c>
      <c r="C18" s="28">
        <v>1169</v>
      </c>
      <c r="D18" s="28">
        <v>1193</v>
      </c>
      <c r="F18" s="15"/>
      <c r="G18" s="15"/>
    </row>
    <row r="19" spans="2:7" ht="17.100000000000001" customHeight="1" thickBot="1" x14ac:dyDescent="0.25">
      <c r="B19" s="39" t="s">
        <v>514</v>
      </c>
      <c r="C19" s="28">
        <v>399</v>
      </c>
      <c r="D19" s="28">
        <v>526</v>
      </c>
      <c r="F19" s="15"/>
      <c r="G19" s="15"/>
    </row>
    <row r="20" spans="2:7" ht="17.100000000000001" customHeight="1" thickBot="1" x14ac:dyDescent="0.25">
      <c r="B20" s="39" t="s">
        <v>24</v>
      </c>
      <c r="C20" s="28">
        <v>1076</v>
      </c>
      <c r="D20" s="28">
        <v>1155</v>
      </c>
      <c r="F20" s="15"/>
      <c r="G20" s="15"/>
    </row>
    <row r="21" spans="2:7" ht="17.100000000000001" customHeight="1" thickBot="1" x14ac:dyDescent="0.25">
      <c r="B21" s="39" t="s">
        <v>5</v>
      </c>
      <c r="C21" s="28">
        <v>123</v>
      </c>
      <c r="D21" s="28">
        <v>136</v>
      </c>
      <c r="F21" s="15"/>
      <c r="G21" s="15"/>
    </row>
    <row r="22" spans="2:7" ht="17.100000000000001" customHeight="1" thickBot="1" x14ac:dyDescent="0.25">
      <c r="B22" s="40" t="s">
        <v>12</v>
      </c>
      <c r="C22" s="42">
        <v>26466</v>
      </c>
      <c r="D22" s="42">
        <v>27280</v>
      </c>
      <c r="F22" s="15"/>
      <c r="G22" s="15"/>
    </row>
    <row r="25" spans="2:7" ht="39" customHeight="1" x14ac:dyDescent="0.2">
      <c r="B25" s="13"/>
      <c r="C25" s="26" t="s">
        <v>529</v>
      </c>
    </row>
    <row r="26" spans="2:7" ht="17.100000000000001" customHeight="1" thickBot="1" x14ac:dyDescent="0.25">
      <c r="B26" s="39" t="s">
        <v>0</v>
      </c>
      <c r="C26" s="49">
        <f t="shared" ref="C26:C43" si="0">+(D5-C5)/C5</f>
        <v>-2.305695526034509E-2</v>
      </c>
    </row>
    <row r="27" spans="2:7" ht="17.100000000000001" customHeight="1" thickBot="1" x14ac:dyDescent="0.25">
      <c r="B27" s="39" t="s">
        <v>1</v>
      </c>
      <c r="C27" s="49">
        <f t="shared" si="0"/>
        <v>7.4856046065259113E-2</v>
      </c>
    </row>
    <row r="28" spans="2:7" ht="17.100000000000001" customHeight="1" thickBot="1" x14ac:dyDescent="0.25">
      <c r="B28" s="39" t="s">
        <v>511</v>
      </c>
      <c r="C28" s="49">
        <f t="shared" si="0"/>
        <v>2.3752969121140142E-2</v>
      </c>
    </row>
    <row r="29" spans="2:7" ht="17.100000000000001" customHeight="1" thickBot="1" x14ac:dyDescent="0.25">
      <c r="B29" s="39" t="s">
        <v>39</v>
      </c>
      <c r="C29" s="49">
        <f t="shared" si="0"/>
        <v>-2.4077046548956663E-2</v>
      </c>
    </row>
    <row r="30" spans="2:7" ht="17.100000000000001" customHeight="1" thickBot="1" x14ac:dyDescent="0.25">
      <c r="B30" s="39" t="s">
        <v>2</v>
      </c>
      <c r="C30" s="49">
        <f t="shared" si="0"/>
        <v>-7.5096899224806196E-2</v>
      </c>
    </row>
    <row r="31" spans="2:7" ht="17.100000000000001" customHeight="1" thickBot="1" x14ac:dyDescent="0.25">
      <c r="B31" s="39" t="s">
        <v>3</v>
      </c>
      <c r="C31" s="49">
        <f t="shared" si="0"/>
        <v>-0.17241379310344829</v>
      </c>
    </row>
    <row r="32" spans="2:7" ht="17.100000000000001" customHeight="1" thickBot="1" x14ac:dyDescent="0.25">
      <c r="B32" s="39" t="s">
        <v>38</v>
      </c>
      <c r="C32" s="49">
        <f t="shared" si="0"/>
        <v>0.17254901960784313</v>
      </c>
    </row>
    <row r="33" spans="1:25" ht="17.100000000000001" customHeight="1" thickBot="1" x14ac:dyDescent="0.25">
      <c r="B33" s="39" t="s">
        <v>23</v>
      </c>
      <c r="C33" s="49">
        <f t="shared" si="0"/>
        <v>3.7827352085354024E-2</v>
      </c>
    </row>
    <row r="34" spans="1:25" ht="17.100000000000001" customHeight="1" thickBot="1" x14ac:dyDescent="0.25">
      <c r="B34" s="39" t="s">
        <v>10</v>
      </c>
      <c r="C34" s="49">
        <f t="shared" si="0"/>
        <v>8.5886057829945607E-3</v>
      </c>
    </row>
    <row r="35" spans="1:25" ht="17.100000000000001" customHeight="1" thickBot="1" x14ac:dyDescent="0.25">
      <c r="B35" s="39" t="s">
        <v>40</v>
      </c>
      <c r="C35" s="49">
        <f t="shared" si="0"/>
        <v>0.12183988764044944</v>
      </c>
    </row>
    <row r="36" spans="1:25" ht="17.100000000000001" customHeight="1" thickBot="1" x14ac:dyDescent="0.25">
      <c r="B36" s="39" t="s">
        <v>11</v>
      </c>
      <c r="C36" s="49">
        <f t="shared" si="0"/>
        <v>7.3839662447257384E-2</v>
      </c>
    </row>
    <row r="37" spans="1:25" ht="17.100000000000001" customHeight="1" thickBot="1" x14ac:dyDescent="0.25">
      <c r="B37" s="39" t="s">
        <v>4</v>
      </c>
      <c r="C37" s="49">
        <f t="shared" si="0"/>
        <v>0.12144702842377261</v>
      </c>
    </row>
    <row r="38" spans="1:25" ht="17.100000000000001" customHeight="1" thickBot="1" x14ac:dyDescent="0.25">
      <c r="B38" s="39" t="s">
        <v>512</v>
      </c>
      <c r="C38" s="49">
        <f t="shared" si="0"/>
        <v>4.7018348623853214E-2</v>
      </c>
    </row>
    <row r="39" spans="1:25" ht="17.100000000000001" customHeight="1" thickBot="1" x14ac:dyDescent="0.25">
      <c r="B39" s="39" t="s">
        <v>513</v>
      </c>
      <c r="C39" s="49">
        <f t="shared" si="0"/>
        <v>2.0530367835757058E-2</v>
      </c>
    </row>
    <row r="40" spans="1:25" ht="17.100000000000001" customHeight="1" thickBot="1" x14ac:dyDescent="0.25">
      <c r="B40" s="39" t="s">
        <v>514</v>
      </c>
      <c r="C40" s="49">
        <f t="shared" si="0"/>
        <v>0.31829573934837091</v>
      </c>
    </row>
    <row r="41" spans="1:25" ht="17.100000000000001" customHeight="1" thickBot="1" x14ac:dyDescent="0.25">
      <c r="B41" s="39" t="s">
        <v>24</v>
      </c>
      <c r="C41" s="49">
        <f t="shared" si="0"/>
        <v>7.342007434944238E-2</v>
      </c>
    </row>
    <row r="42" spans="1:25" ht="17.100000000000001" customHeight="1" thickBot="1" x14ac:dyDescent="0.25">
      <c r="B42" s="39" t="s">
        <v>5</v>
      </c>
      <c r="C42" s="49">
        <f t="shared" si="0"/>
        <v>0.10569105691056911</v>
      </c>
    </row>
    <row r="43" spans="1:25" ht="17.100000000000001" customHeight="1" thickBot="1" x14ac:dyDescent="0.25">
      <c r="B43" s="40" t="s">
        <v>12</v>
      </c>
      <c r="C43" s="50">
        <f t="shared" si="0"/>
        <v>3.0756442227763924E-2</v>
      </c>
    </row>
    <row r="44" spans="1:25" ht="13.5" thickBot="1" x14ac:dyDescent="0.25">
      <c r="A44" s="64"/>
      <c r="B44" s="64"/>
      <c r="C44" s="63"/>
      <c r="D44" s="63"/>
      <c r="E44" s="63"/>
      <c r="F44" s="63"/>
      <c r="G44" s="63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</row>
    <row r="46" spans="1:25" x14ac:dyDescent="0.2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</row>
    <row r="47" spans="1:25" x14ac:dyDescent="0.2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</row>
    <row r="48" spans="1:25" x14ac:dyDescent="0.2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</row>
    <row r="49" spans="1:19" ht="39" customHeight="1" x14ac:dyDescent="0.2">
      <c r="A49" s="64"/>
      <c r="B49" s="64"/>
      <c r="C49" s="25">
        <v>2022</v>
      </c>
      <c r="D49" s="25">
        <v>2023</v>
      </c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>
        <v>2022</v>
      </c>
      <c r="Q49" s="64">
        <v>2023</v>
      </c>
      <c r="R49" s="64"/>
      <c r="S49" s="64"/>
    </row>
    <row r="50" spans="1:19" ht="15" thickBot="1" x14ac:dyDescent="0.25">
      <c r="A50" s="64"/>
      <c r="B50" s="39" t="s">
        <v>517</v>
      </c>
      <c r="C50" s="63">
        <f t="shared" ref="C50:C67" si="1">+C5/$P50*100000</f>
        <v>75.549629611855565</v>
      </c>
      <c r="D50" s="63">
        <f>+D5/$Q50*100000</f>
        <v>73.160643873127682</v>
      </c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>
        <v>8642185</v>
      </c>
      <c r="P50" s="64">
        <v>8668474</v>
      </c>
      <c r="Q50" s="64">
        <v>8745139</v>
      </c>
      <c r="R50" s="64"/>
      <c r="S50" s="64"/>
    </row>
    <row r="51" spans="1:19" ht="15" thickBot="1" x14ac:dyDescent="0.25">
      <c r="A51" s="64"/>
      <c r="B51" s="39" t="s">
        <v>518</v>
      </c>
      <c r="C51" s="63">
        <f t="shared" si="1"/>
        <v>39.281769413751633</v>
      </c>
      <c r="D51" s="63">
        <f t="shared" ref="D51:D67" si="2">+D6/$Q51*100000</f>
        <v>41.502140324665312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>
        <v>1326261</v>
      </c>
      <c r="P51" s="64">
        <v>1326315</v>
      </c>
      <c r="Q51" s="64">
        <v>1349328</v>
      </c>
      <c r="R51" s="64"/>
      <c r="S51" s="64"/>
    </row>
    <row r="52" spans="1:19" ht="15" thickBot="1" x14ac:dyDescent="0.25">
      <c r="A52" s="64"/>
      <c r="B52" s="39" t="s">
        <v>519</v>
      </c>
      <c r="C52" s="63">
        <f t="shared" si="1"/>
        <v>41.9036395450917</v>
      </c>
      <c r="D52" s="63">
        <f t="shared" si="2"/>
        <v>42.817192443907992</v>
      </c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>
        <v>1011792</v>
      </c>
      <c r="P52" s="64">
        <v>1004686</v>
      </c>
      <c r="Q52" s="64">
        <v>1006605</v>
      </c>
      <c r="R52" s="64"/>
      <c r="S52" s="64"/>
    </row>
    <row r="53" spans="1:19" ht="15" thickBot="1" x14ac:dyDescent="0.25">
      <c r="A53" s="64"/>
      <c r="B53" s="39" t="s">
        <v>39</v>
      </c>
      <c r="C53" s="63">
        <f t="shared" si="1"/>
        <v>52.946520614723546</v>
      </c>
      <c r="D53" s="63">
        <f t="shared" si="2"/>
        <v>50.384262873262031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>
        <v>1173008</v>
      </c>
      <c r="P53" s="64">
        <v>1176659</v>
      </c>
      <c r="Q53" s="64">
        <v>1206726</v>
      </c>
      <c r="R53" s="64"/>
      <c r="S53" s="64"/>
    </row>
    <row r="54" spans="1:19" ht="15" thickBot="1" x14ac:dyDescent="0.25">
      <c r="A54" s="64"/>
      <c r="B54" s="39" t="s">
        <v>2</v>
      </c>
      <c r="C54" s="63">
        <f t="shared" si="1"/>
        <v>94.778851642167595</v>
      </c>
      <c r="D54" s="63">
        <f t="shared" si="2"/>
        <v>86.266733667615043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>
        <v>2172944</v>
      </c>
      <c r="P54" s="64">
        <v>2177701</v>
      </c>
      <c r="Q54" s="64">
        <v>2212904</v>
      </c>
      <c r="R54" s="64"/>
      <c r="S54" s="64"/>
    </row>
    <row r="55" spans="1:19" ht="15" thickBot="1" x14ac:dyDescent="0.25">
      <c r="A55" s="64"/>
      <c r="B55" s="39" t="s">
        <v>3</v>
      </c>
      <c r="C55" s="63">
        <f t="shared" si="1"/>
        <v>44.584746891879426</v>
      </c>
      <c r="D55" s="63">
        <f t="shared" si="2"/>
        <v>36.701674853745523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>
        <v>584507</v>
      </c>
      <c r="P55" s="64">
        <v>585402</v>
      </c>
      <c r="Q55" s="64">
        <v>588529</v>
      </c>
      <c r="R55" s="64"/>
      <c r="S55" s="64"/>
    </row>
    <row r="56" spans="1:19" ht="15" thickBot="1" x14ac:dyDescent="0.25">
      <c r="A56" s="64"/>
      <c r="B56" s="39" t="s">
        <v>520</v>
      </c>
      <c r="C56" s="63">
        <f t="shared" si="1"/>
        <v>32.242565243779083</v>
      </c>
      <c r="D56" s="63">
        <f t="shared" si="2"/>
        <v>37.64856387727324</v>
      </c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>
        <v>2383139</v>
      </c>
      <c r="P56" s="64">
        <v>2372640</v>
      </c>
      <c r="Q56" s="64">
        <v>2382561</v>
      </c>
      <c r="R56" s="64"/>
      <c r="S56" s="64"/>
    </row>
    <row r="57" spans="1:19" ht="15" thickBot="1" x14ac:dyDescent="0.25">
      <c r="A57" s="64"/>
      <c r="B57" s="39" t="s">
        <v>521</v>
      </c>
      <c r="C57" s="63">
        <f t="shared" si="1"/>
        <v>50.211169379660724</v>
      </c>
      <c r="D57" s="63">
        <f t="shared" si="2"/>
        <v>51.426854911384808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>
        <v>2049562</v>
      </c>
      <c r="P57" s="64">
        <v>2053328</v>
      </c>
      <c r="Q57" s="64">
        <v>2080625</v>
      </c>
      <c r="R57" s="64"/>
      <c r="S57" s="64"/>
    </row>
    <row r="58" spans="1:19" ht="15" thickBot="1" x14ac:dyDescent="0.25">
      <c r="A58" s="64"/>
      <c r="B58" s="39" t="s">
        <v>10</v>
      </c>
      <c r="C58" s="63">
        <f t="shared" si="1"/>
        <v>44.82451388886215</v>
      </c>
      <c r="D58" s="63">
        <f t="shared" si="2"/>
        <v>44.600266158386518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>
        <v>7763362</v>
      </c>
      <c r="P58" s="64">
        <v>7792611</v>
      </c>
      <c r="Q58" s="64">
        <v>7899056</v>
      </c>
      <c r="R58" s="64"/>
      <c r="S58" s="64"/>
    </row>
    <row r="59" spans="1:19" ht="15" thickBot="1" x14ac:dyDescent="0.25">
      <c r="A59" s="64"/>
      <c r="B59" s="39" t="s">
        <v>522</v>
      </c>
      <c r="C59" s="63">
        <f t="shared" si="1"/>
        <v>55.865406739588543</v>
      </c>
      <c r="D59" s="63">
        <f t="shared" si="2"/>
        <v>61.227200054270874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>
        <v>5058138</v>
      </c>
      <c r="P59" s="64">
        <v>5097967</v>
      </c>
      <c r="Q59" s="64">
        <v>5218269</v>
      </c>
      <c r="R59" s="64"/>
      <c r="S59" s="64"/>
    </row>
    <row r="60" spans="1:19" ht="15" thickBot="1" x14ac:dyDescent="0.25">
      <c r="A60" s="64"/>
      <c r="B60" s="39" t="s">
        <v>11</v>
      </c>
      <c r="C60" s="63">
        <f t="shared" si="1"/>
        <v>44.938451386834736</v>
      </c>
      <c r="D60" s="63">
        <f t="shared" si="2"/>
        <v>48.278249652614761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>
        <v>1059501</v>
      </c>
      <c r="P60" s="64">
        <v>1054776</v>
      </c>
      <c r="Q60" s="64">
        <v>1054305</v>
      </c>
      <c r="R60" s="64"/>
      <c r="S60" s="64"/>
    </row>
    <row r="61" spans="1:19" ht="15" thickBot="1" x14ac:dyDescent="0.25">
      <c r="A61" s="64"/>
      <c r="B61" s="39" t="s">
        <v>4</v>
      </c>
      <c r="C61" s="63">
        <f t="shared" si="1"/>
        <v>43.152407911795144</v>
      </c>
      <c r="D61" s="63">
        <f t="shared" si="2"/>
        <v>48.227295019179799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>
        <v>2695645</v>
      </c>
      <c r="P61" s="64">
        <v>2690464</v>
      </c>
      <c r="Q61" s="64">
        <v>2699716</v>
      </c>
      <c r="R61" s="64"/>
      <c r="S61" s="64"/>
    </row>
    <row r="62" spans="1:19" ht="15" thickBot="1" x14ac:dyDescent="0.25">
      <c r="A62" s="64"/>
      <c r="B62" s="39" t="s">
        <v>523</v>
      </c>
      <c r="C62" s="63">
        <f t="shared" si="1"/>
        <v>51.671501981530994</v>
      </c>
      <c r="D62" s="63">
        <f t="shared" si="2"/>
        <v>53.321995352284354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>
        <v>6751251</v>
      </c>
      <c r="P62" s="64">
        <v>6750336</v>
      </c>
      <c r="Q62" s="64">
        <v>6848956</v>
      </c>
      <c r="R62" s="64"/>
      <c r="S62" s="64"/>
    </row>
    <row r="63" spans="1:19" ht="15" thickBot="1" x14ac:dyDescent="0.25">
      <c r="A63" s="64"/>
      <c r="B63" s="39" t="s">
        <v>524</v>
      </c>
      <c r="C63" s="63">
        <f t="shared" si="1"/>
        <v>76.31156005896031</v>
      </c>
      <c r="D63" s="63">
        <f t="shared" si="2"/>
        <v>76.834595017923789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>
        <v>1518486</v>
      </c>
      <c r="P63" s="64">
        <v>1531878</v>
      </c>
      <c r="Q63" s="64">
        <v>1552686</v>
      </c>
      <c r="R63" s="64"/>
      <c r="S63" s="64"/>
    </row>
    <row r="64" spans="1:19" ht="15" thickBot="1" x14ac:dyDescent="0.25">
      <c r="A64" s="64"/>
      <c r="B64" s="39" t="s">
        <v>525</v>
      </c>
      <c r="C64" s="63">
        <f t="shared" si="1"/>
        <v>60.079775099869444</v>
      </c>
      <c r="D64" s="63">
        <f t="shared" si="2"/>
        <v>78.25052067836954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>
        <v>661537</v>
      </c>
      <c r="P64" s="64">
        <v>664117</v>
      </c>
      <c r="Q64" s="64">
        <v>672200</v>
      </c>
      <c r="R64" s="64"/>
      <c r="S64" s="64"/>
    </row>
    <row r="65" spans="1:19" ht="15" thickBot="1" x14ac:dyDescent="0.25">
      <c r="A65" s="64"/>
      <c r="B65" s="39" t="s">
        <v>526</v>
      </c>
      <c r="C65" s="63">
        <f t="shared" si="1"/>
        <v>48.728044076236742</v>
      </c>
      <c r="D65" s="63">
        <f t="shared" si="2"/>
        <v>52.029159753845761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>
        <v>2213993</v>
      </c>
      <c r="P65" s="64">
        <v>2208174</v>
      </c>
      <c r="Q65" s="64">
        <v>2219909</v>
      </c>
      <c r="R65" s="64"/>
      <c r="S65" s="64"/>
    </row>
    <row r="66" spans="1:19" ht="15" thickBot="1" x14ac:dyDescent="0.25">
      <c r="A66" s="64"/>
      <c r="B66" s="39" t="s">
        <v>5</v>
      </c>
      <c r="C66" s="63">
        <f t="shared" si="1"/>
        <v>38.450477035999647</v>
      </c>
      <c r="D66" s="63">
        <f t="shared" si="2"/>
        <v>42.201555872067225</v>
      </c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>
        <v>319796</v>
      </c>
      <c r="P66" s="64">
        <v>319892</v>
      </c>
      <c r="Q66" s="64">
        <v>322263</v>
      </c>
      <c r="R66" s="64"/>
      <c r="S66" s="64"/>
    </row>
    <row r="67" spans="1:19" ht="15" thickBot="1" x14ac:dyDescent="0.25">
      <c r="A67" s="64"/>
      <c r="B67" s="40" t="s">
        <v>12</v>
      </c>
      <c r="C67" s="65">
        <f t="shared" si="1"/>
        <v>55.746742208915691</v>
      </c>
      <c r="D67" s="65">
        <f t="shared" si="2"/>
        <v>56.762643738442655</v>
      </c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>
        <v>47385107</v>
      </c>
      <c r="P67" s="64">
        <v>47475420</v>
      </c>
      <c r="Q67" s="64">
        <v>48059777</v>
      </c>
      <c r="R67" s="64"/>
      <c r="S67" s="64"/>
    </row>
    <row r="68" spans="1:19" ht="13.5" thickBot="1" x14ac:dyDescent="0.25">
      <c r="C68" s="63"/>
      <c r="D68" s="63"/>
      <c r="E68" s="63"/>
      <c r="F68" s="63"/>
      <c r="G68" s="63"/>
    </row>
    <row r="69" spans="1:19" ht="13.5" thickBot="1" x14ac:dyDescent="0.25">
      <c r="C69" s="63"/>
      <c r="D69" s="63"/>
      <c r="E69" s="63"/>
      <c r="F69" s="63"/>
      <c r="G69" s="63"/>
    </row>
    <row r="70" spans="1:19" ht="13.5" thickBot="1" x14ac:dyDescent="0.25">
      <c r="C70" s="63"/>
      <c r="D70" s="63"/>
      <c r="E70" s="63"/>
      <c r="F70" s="63"/>
      <c r="G70" s="63"/>
    </row>
  </sheetData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7"/>
  <dimension ref="A1:Y68"/>
  <sheetViews>
    <sheetView zoomScaleNormal="100" workbookViewId="0"/>
  </sheetViews>
  <sheetFormatPr baseColWidth="10" defaultRowHeight="12.75" x14ac:dyDescent="0.2"/>
  <cols>
    <col min="1" max="1" width="1" style="2" customWidth="1"/>
    <col min="2" max="2" width="35.7109375" style="2" customWidth="1"/>
    <col min="3" max="14" width="12.28515625" style="2" customWidth="1"/>
    <col min="15" max="15" width="12.7109375" style="2" hidden="1" customWidth="1"/>
    <col min="16" max="16" width="13.140625" style="2" hidden="1" customWidth="1"/>
    <col min="17" max="17" width="0.140625" style="2" customWidth="1"/>
    <col min="18" max="20" width="12.28515625" style="2" customWidth="1"/>
    <col min="21" max="21" width="0.140625" style="2" hidden="1" customWidth="1"/>
    <col min="22" max="22" width="13.7109375" style="2" hidden="1" customWidth="1"/>
    <col min="23" max="63" width="12.28515625" style="2" customWidth="1"/>
    <col min="64" max="16384" width="11.42578125" style="2"/>
  </cols>
  <sheetData>
    <row r="1" spans="1:10" ht="17.25" customHeight="1" x14ac:dyDescent="0.2">
      <c r="J1" s="6"/>
    </row>
    <row r="2" spans="1:10" ht="59.25" customHeight="1" x14ac:dyDescent="0.2">
      <c r="A2" s="44"/>
      <c r="B2" s="44"/>
      <c r="C2" s="52"/>
      <c r="D2" s="52"/>
      <c r="E2" s="52"/>
      <c r="F2" s="52"/>
      <c r="G2"/>
      <c r="H2"/>
    </row>
    <row r="3" spans="1:10" ht="32.25" customHeight="1" x14ac:dyDescent="0.2"/>
    <row r="4" spans="1:10" ht="39" customHeight="1" x14ac:dyDescent="0.2">
      <c r="B4" s="13"/>
      <c r="C4" s="41">
        <v>2022</v>
      </c>
      <c r="D4" s="25">
        <v>2023</v>
      </c>
    </row>
    <row r="5" spans="1:10" ht="17.100000000000001" customHeight="1" thickBot="1" x14ac:dyDescent="0.25">
      <c r="B5" s="39" t="s">
        <v>0</v>
      </c>
      <c r="C5" s="28">
        <v>4986</v>
      </c>
      <c r="D5" s="28">
        <v>4824</v>
      </c>
      <c r="F5" s="15"/>
      <c r="G5" s="15"/>
    </row>
    <row r="6" spans="1:10" ht="17.100000000000001" customHeight="1" thickBot="1" x14ac:dyDescent="0.25">
      <c r="B6" s="39" t="s">
        <v>1</v>
      </c>
      <c r="C6" s="28">
        <v>450</v>
      </c>
      <c r="D6" s="28">
        <v>456</v>
      </c>
      <c r="F6" s="15"/>
      <c r="G6" s="15"/>
    </row>
    <row r="7" spans="1:10" ht="17.100000000000001" customHeight="1" thickBot="1" x14ac:dyDescent="0.25">
      <c r="B7" s="39" t="s">
        <v>511</v>
      </c>
      <c r="C7" s="28">
        <v>396</v>
      </c>
      <c r="D7" s="28">
        <v>415</v>
      </c>
      <c r="F7" s="15"/>
      <c r="G7" s="15"/>
    </row>
    <row r="8" spans="1:10" ht="17.100000000000001" customHeight="1" thickBot="1" x14ac:dyDescent="0.25">
      <c r="B8" s="39" t="s">
        <v>39</v>
      </c>
      <c r="C8" s="28">
        <v>601</v>
      </c>
      <c r="D8" s="28">
        <v>647</v>
      </c>
      <c r="F8" s="15"/>
      <c r="G8" s="15"/>
    </row>
    <row r="9" spans="1:10" ht="17.100000000000001" customHeight="1" thickBot="1" x14ac:dyDescent="0.25">
      <c r="B9" s="39" t="s">
        <v>2</v>
      </c>
      <c r="C9" s="28">
        <v>2018</v>
      </c>
      <c r="D9" s="28">
        <v>1844</v>
      </c>
      <c r="F9" s="15"/>
      <c r="G9" s="15"/>
    </row>
    <row r="10" spans="1:10" ht="17.100000000000001" customHeight="1" thickBot="1" x14ac:dyDescent="0.25">
      <c r="B10" s="39" t="s">
        <v>3</v>
      </c>
      <c r="C10" s="28">
        <v>250</v>
      </c>
      <c r="D10" s="28">
        <v>215</v>
      </c>
      <c r="F10" s="15"/>
      <c r="G10" s="15"/>
    </row>
    <row r="11" spans="1:10" ht="17.100000000000001" customHeight="1" thickBot="1" x14ac:dyDescent="0.25">
      <c r="B11" s="39" t="s">
        <v>38</v>
      </c>
      <c r="C11" s="28">
        <v>647</v>
      </c>
      <c r="D11" s="28">
        <v>714</v>
      </c>
      <c r="F11" s="15"/>
      <c r="G11" s="15"/>
    </row>
    <row r="12" spans="1:10" ht="17.100000000000001" customHeight="1" thickBot="1" x14ac:dyDescent="0.25">
      <c r="B12" s="39" t="s">
        <v>23</v>
      </c>
      <c r="C12" s="28">
        <v>799</v>
      </c>
      <c r="D12" s="28">
        <v>778</v>
      </c>
      <c r="F12" s="15"/>
      <c r="G12" s="15"/>
    </row>
    <row r="13" spans="1:10" ht="17.100000000000001" customHeight="1" thickBot="1" x14ac:dyDescent="0.25">
      <c r="B13" s="39" t="s">
        <v>10</v>
      </c>
      <c r="C13" s="28">
        <v>3789</v>
      </c>
      <c r="D13" s="28">
        <v>4009</v>
      </c>
      <c r="F13" s="15"/>
      <c r="G13" s="15"/>
    </row>
    <row r="14" spans="1:10" ht="17.100000000000001" customHeight="1" thickBot="1" x14ac:dyDescent="0.25">
      <c r="B14" s="39" t="s">
        <v>40</v>
      </c>
      <c r="C14" s="28">
        <v>2228</v>
      </c>
      <c r="D14" s="28">
        <v>2457</v>
      </c>
      <c r="F14" s="15"/>
      <c r="G14" s="15"/>
    </row>
    <row r="15" spans="1:10" ht="17.100000000000001" customHeight="1" thickBot="1" x14ac:dyDescent="0.25">
      <c r="B15" s="39" t="s">
        <v>11</v>
      </c>
      <c r="C15" s="28">
        <v>579</v>
      </c>
      <c r="D15" s="28">
        <v>524</v>
      </c>
      <c r="F15" s="15"/>
      <c r="G15" s="15"/>
    </row>
    <row r="16" spans="1:10" ht="17.100000000000001" customHeight="1" thickBot="1" x14ac:dyDescent="0.25">
      <c r="B16" s="39" t="s">
        <v>4</v>
      </c>
      <c r="C16" s="28">
        <v>949</v>
      </c>
      <c r="D16" s="28">
        <v>1049</v>
      </c>
      <c r="F16" s="15"/>
      <c r="G16" s="15"/>
    </row>
    <row r="17" spans="2:7" ht="17.100000000000001" customHeight="1" thickBot="1" x14ac:dyDescent="0.25">
      <c r="B17" s="39" t="s">
        <v>512</v>
      </c>
      <c r="C17" s="28">
        <v>2423</v>
      </c>
      <c r="D17" s="28">
        <v>2291</v>
      </c>
      <c r="F17" s="15"/>
      <c r="G17" s="15"/>
    </row>
    <row r="18" spans="2:7" ht="17.100000000000001" customHeight="1" thickBot="1" x14ac:dyDescent="0.25">
      <c r="B18" s="39" t="s">
        <v>513</v>
      </c>
      <c r="C18" s="28">
        <v>683</v>
      </c>
      <c r="D18" s="28">
        <v>771</v>
      </c>
      <c r="F18" s="15"/>
      <c r="G18" s="15"/>
    </row>
    <row r="19" spans="2:7" ht="17.100000000000001" customHeight="1" thickBot="1" x14ac:dyDescent="0.25">
      <c r="B19" s="39" t="s">
        <v>514</v>
      </c>
      <c r="C19" s="28">
        <v>294</v>
      </c>
      <c r="D19" s="28">
        <v>363</v>
      </c>
      <c r="F19" s="15"/>
      <c r="G19" s="15"/>
    </row>
    <row r="20" spans="2:7" ht="17.100000000000001" customHeight="1" thickBot="1" x14ac:dyDescent="0.25">
      <c r="B20" s="39" t="s">
        <v>24</v>
      </c>
      <c r="C20" s="28">
        <v>888</v>
      </c>
      <c r="D20" s="28">
        <v>788</v>
      </c>
      <c r="F20" s="15"/>
      <c r="G20" s="15"/>
    </row>
    <row r="21" spans="2:7" ht="17.100000000000001" customHeight="1" thickBot="1" x14ac:dyDescent="0.25">
      <c r="B21" s="39" t="s">
        <v>5</v>
      </c>
      <c r="C21" s="28">
        <v>97</v>
      </c>
      <c r="D21" s="28">
        <v>128</v>
      </c>
      <c r="F21" s="15"/>
      <c r="G21" s="15"/>
    </row>
    <row r="22" spans="2:7" ht="17.100000000000001" customHeight="1" thickBot="1" x14ac:dyDescent="0.25">
      <c r="B22" s="40" t="s">
        <v>12</v>
      </c>
      <c r="C22" s="42">
        <v>22077</v>
      </c>
      <c r="D22" s="42">
        <v>22273</v>
      </c>
      <c r="F22" s="15"/>
      <c r="G22" s="15"/>
    </row>
    <row r="25" spans="2:7" ht="39" customHeight="1" x14ac:dyDescent="0.2">
      <c r="B25" s="13"/>
      <c r="C25" s="26" t="s">
        <v>529</v>
      </c>
    </row>
    <row r="26" spans="2:7" ht="17.100000000000001" customHeight="1" thickBot="1" x14ac:dyDescent="0.25">
      <c r="B26" s="39" t="s">
        <v>0</v>
      </c>
      <c r="C26" s="49">
        <f t="shared" ref="C26:C43" si="0">+(D5-C5)/C5</f>
        <v>-3.2490974729241874E-2</v>
      </c>
    </row>
    <row r="27" spans="2:7" ht="17.100000000000001" customHeight="1" thickBot="1" x14ac:dyDescent="0.25">
      <c r="B27" s="39" t="s">
        <v>1</v>
      </c>
      <c r="C27" s="49">
        <f t="shared" si="0"/>
        <v>1.3333333333333334E-2</v>
      </c>
    </row>
    <row r="28" spans="2:7" ht="17.100000000000001" customHeight="1" thickBot="1" x14ac:dyDescent="0.25">
      <c r="B28" s="39" t="s">
        <v>511</v>
      </c>
      <c r="C28" s="49">
        <f t="shared" si="0"/>
        <v>4.7979797979797977E-2</v>
      </c>
    </row>
    <row r="29" spans="2:7" ht="17.100000000000001" customHeight="1" thickBot="1" x14ac:dyDescent="0.25">
      <c r="B29" s="39" t="s">
        <v>39</v>
      </c>
      <c r="C29" s="49">
        <f t="shared" si="0"/>
        <v>7.6539101497504161E-2</v>
      </c>
    </row>
    <row r="30" spans="2:7" ht="17.100000000000001" customHeight="1" thickBot="1" x14ac:dyDescent="0.25">
      <c r="B30" s="39" t="s">
        <v>2</v>
      </c>
      <c r="C30" s="49">
        <f t="shared" si="0"/>
        <v>-8.6223984142715565E-2</v>
      </c>
    </row>
    <row r="31" spans="2:7" ht="17.100000000000001" customHeight="1" thickBot="1" x14ac:dyDescent="0.25">
      <c r="B31" s="39" t="s">
        <v>3</v>
      </c>
      <c r="C31" s="49">
        <f t="shared" si="0"/>
        <v>-0.14000000000000001</v>
      </c>
    </row>
    <row r="32" spans="2:7" ht="17.100000000000001" customHeight="1" thickBot="1" x14ac:dyDescent="0.25">
      <c r="B32" s="39" t="s">
        <v>38</v>
      </c>
      <c r="C32" s="49">
        <f t="shared" si="0"/>
        <v>0.1035548686244204</v>
      </c>
    </row>
    <row r="33" spans="1:25" ht="17.100000000000001" customHeight="1" thickBot="1" x14ac:dyDescent="0.25">
      <c r="B33" s="39" t="s">
        <v>23</v>
      </c>
      <c r="C33" s="49">
        <f t="shared" si="0"/>
        <v>-2.6282853566958697E-2</v>
      </c>
    </row>
    <row r="34" spans="1:25" ht="17.100000000000001" customHeight="1" thickBot="1" x14ac:dyDescent="0.25">
      <c r="B34" s="39" t="s">
        <v>10</v>
      </c>
      <c r="C34" s="49">
        <f t="shared" si="0"/>
        <v>5.8062813407231462E-2</v>
      </c>
    </row>
    <row r="35" spans="1:25" ht="17.100000000000001" customHeight="1" thickBot="1" x14ac:dyDescent="0.25">
      <c r="B35" s="39" t="s">
        <v>40</v>
      </c>
      <c r="C35" s="49">
        <f t="shared" si="0"/>
        <v>0.10278276481149012</v>
      </c>
    </row>
    <row r="36" spans="1:25" ht="17.100000000000001" customHeight="1" thickBot="1" x14ac:dyDescent="0.25">
      <c r="B36" s="39" t="s">
        <v>11</v>
      </c>
      <c r="C36" s="49">
        <f t="shared" si="0"/>
        <v>-9.499136442141623E-2</v>
      </c>
    </row>
    <row r="37" spans="1:25" ht="17.100000000000001" customHeight="1" thickBot="1" x14ac:dyDescent="0.25">
      <c r="B37" s="39" t="s">
        <v>4</v>
      </c>
      <c r="C37" s="49">
        <f t="shared" si="0"/>
        <v>0.10537407797681771</v>
      </c>
    </row>
    <row r="38" spans="1:25" ht="17.100000000000001" customHeight="1" thickBot="1" x14ac:dyDescent="0.25">
      <c r="B38" s="39" t="s">
        <v>512</v>
      </c>
      <c r="C38" s="49">
        <f t="shared" si="0"/>
        <v>-5.4477919933966161E-2</v>
      </c>
    </row>
    <row r="39" spans="1:25" ht="17.100000000000001" customHeight="1" thickBot="1" x14ac:dyDescent="0.25">
      <c r="B39" s="39" t="s">
        <v>513</v>
      </c>
      <c r="C39" s="49">
        <f t="shared" si="0"/>
        <v>0.12884333821376281</v>
      </c>
    </row>
    <row r="40" spans="1:25" ht="17.100000000000001" customHeight="1" thickBot="1" x14ac:dyDescent="0.25">
      <c r="B40" s="39" t="s">
        <v>514</v>
      </c>
      <c r="C40" s="49">
        <f t="shared" si="0"/>
        <v>0.23469387755102042</v>
      </c>
    </row>
    <row r="41" spans="1:25" ht="17.100000000000001" customHeight="1" thickBot="1" x14ac:dyDescent="0.25">
      <c r="B41" s="39" t="s">
        <v>24</v>
      </c>
      <c r="C41" s="49">
        <f t="shared" si="0"/>
        <v>-0.11261261261261261</v>
      </c>
    </row>
    <row r="42" spans="1:25" ht="17.100000000000001" customHeight="1" thickBot="1" x14ac:dyDescent="0.25">
      <c r="B42" s="39" t="s">
        <v>5</v>
      </c>
      <c r="C42" s="49">
        <f t="shared" si="0"/>
        <v>0.31958762886597936</v>
      </c>
    </row>
    <row r="43" spans="1:25" ht="17.100000000000001" customHeight="1" thickBot="1" x14ac:dyDescent="0.25">
      <c r="B43" s="40" t="s">
        <v>12</v>
      </c>
      <c r="C43" s="50">
        <f t="shared" si="0"/>
        <v>8.8780178466277126E-3</v>
      </c>
    </row>
    <row r="46" spans="1:25" x14ac:dyDescent="0.2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</row>
    <row r="47" spans="1:25" x14ac:dyDescent="0.2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</row>
    <row r="48" spans="1:25" x14ac:dyDescent="0.2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</row>
    <row r="49" spans="1:19" ht="39" customHeight="1" x14ac:dyDescent="0.2">
      <c r="A49" s="64"/>
      <c r="B49" s="64"/>
      <c r="C49" s="41">
        <v>2022</v>
      </c>
      <c r="D49" s="25">
        <v>2023</v>
      </c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>
        <v>2022</v>
      </c>
      <c r="Q49" s="64">
        <v>2023</v>
      </c>
      <c r="R49" s="64"/>
      <c r="S49" s="64"/>
    </row>
    <row r="50" spans="1:19" ht="15" thickBot="1" x14ac:dyDescent="0.25">
      <c r="A50" s="64"/>
      <c r="B50" s="39" t="s">
        <v>517</v>
      </c>
      <c r="C50" s="63">
        <f t="shared" ref="C50" si="1">+C5/$P50*100000</f>
        <v>57.518774354055857</v>
      </c>
      <c r="D50" s="63">
        <f>+D5/$Q50*100000</f>
        <v>55.16207346732854</v>
      </c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>
        <v>8642185</v>
      </c>
      <c r="P50" s="64">
        <v>8668474</v>
      </c>
      <c r="Q50" s="64">
        <v>8745139</v>
      </c>
      <c r="R50" s="64"/>
      <c r="S50" s="64"/>
    </row>
    <row r="51" spans="1:19" ht="15" thickBot="1" x14ac:dyDescent="0.25">
      <c r="A51" s="64"/>
      <c r="B51" s="39" t="s">
        <v>518</v>
      </c>
      <c r="C51" s="63">
        <f t="shared" ref="C51" si="2">+C6/$P51*100000</f>
        <v>33.928591624161683</v>
      </c>
      <c r="D51" s="63">
        <f t="shared" ref="D51:D67" si="3">+D6/$Q51*100000</f>
        <v>33.794599978656045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>
        <v>1326261</v>
      </c>
      <c r="P51" s="64">
        <v>1326315</v>
      </c>
      <c r="Q51" s="64">
        <v>1349328</v>
      </c>
      <c r="R51" s="64"/>
      <c r="S51" s="64"/>
    </row>
    <row r="52" spans="1:19" ht="15" thickBot="1" x14ac:dyDescent="0.25">
      <c r="A52" s="64"/>
      <c r="B52" s="39" t="s">
        <v>519</v>
      </c>
      <c r="C52" s="63">
        <f t="shared" ref="C52" si="4">+C7/$P52*100000</f>
        <v>39.41529990464683</v>
      </c>
      <c r="D52" s="63">
        <f t="shared" si="3"/>
        <v>41.227691100282634</v>
      </c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>
        <v>1011792</v>
      </c>
      <c r="P52" s="64">
        <v>1004686</v>
      </c>
      <c r="Q52" s="64">
        <v>1006605</v>
      </c>
      <c r="R52" s="64"/>
      <c r="S52" s="64"/>
    </row>
    <row r="53" spans="1:19" ht="15" thickBot="1" x14ac:dyDescent="0.25">
      <c r="A53" s="64"/>
      <c r="B53" s="39" t="s">
        <v>39</v>
      </c>
      <c r="C53" s="63">
        <f t="shared" ref="C53" si="5">+C8/$P53*100000</f>
        <v>51.076820047269429</v>
      </c>
      <c r="D53" s="63">
        <f t="shared" si="3"/>
        <v>53.61614815625088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>
        <v>1173008</v>
      </c>
      <c r="P53" s="64">
        <v>1176659</v>
      </c>
      <c r="Q53" s="64">
        <v>1206726</v>
      </c>
      <c r="R53" s="64"/>
      <c r="S53" s="64"/>
    </row>
    <row r="54" spans="1:19" ht="15" thickBot="1" x14ac:dyDescent="0.25">
      <c r="A54" s="64"/>
      <c r="B54" s="39" t="s">
        <v>2</v>
      </c>
      <c r="C54" s="63">
        <f t="shared" ref="C54" si="6">+C9/$P54*100000</f>
        <v>92.666532274173548</v>
      </c>
      <c r="D54" s="63">
        <f t="shared" si="3"/>
        <v>83.329416910991171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>
        <v>2172944</v>
      </c>
      <c r="P54" s="64">
        <v>2177701</v>
      </c>
      <c r="Q54" s="64">
        <v>2212904</v>
      </c>
      <c r="R54" s="64"/>
      <c r="S54" s="64"/>
    </row>
    <row r="55" spans="1:19" ht="15" thickBot="1" x14ac:dyDescent="0.25">
      <c r="A55" s="64"/>
      <c r="B55" s="39" t="s">
        <v>3</v>
      </c>
      <c r="C55" s="63">
        <f t="shared" ref="C55" si="7">+C10/$P55*100000</f>
        <v>42.705696256589484</v>
      </c>
      <c r="D55" s="63">
        <f t="shared" si="3"/>
        <v>36.531759692385592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>
        <v>584507</v>
      </c>
      <c r="P55" s="64">
        <v>585402</v>
      </c>
      <c r="Q55" s="64">
        <v>588529</v>
      </c>
      <c r="R55" s="64"/>
      <c r="S55" s="64"/>
    </row>
    <row r="56" spans="1:19" ht="15" thickBot="1" x14ac:dyDescent="0.25">
      <c r="A56" s="64"/>
      <c r="B56" s="39" t="s">
        <v>520</v>
      </c>
      <c r="C56" s="63">
        <f t="shared" ref="C56" si="8">+C11/$P56*100000</f>
        <v>27.269202238856295</v>
      </c>
      <c r="D56" s="63">
        <f t="shared" si="3"/>
        <v>29.967753186592077</v>
      </c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>
        <v>2383139</v>
      </c>
      <c r="P56" s="64">
        <v>2372640</v>
      </c>
      <c r="Q56" s="64">
        <v>2382561</v>
      </c>
      <c r="R56" s="64"/>
      <c r="S56" s="64"/>
    </row>
    <row r="57" spans="1:19" ht="15" thickBot="1" x14ac:dyDescent="0.25">
      <c r="A57" s="64"/>
      <c r="B57" s="39" t="s">
        <v>521</v>
      </c>
      <c r="C57" s="63">
        <f t="shared" ref="C57" si="9">+C12/$P57*100000</f>
        <v>38.912438733607104</v>
      </c>
      <c r="D57" s="63">
        <f t="shared" si="3"/>
        <v>37.392610393511561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>
        <v>2049562</v>
      </c>
      <c r="P57" s="64">
        <v>2053328</v>
      </c>
      <c r="Q57" s="64">
        <v>2080625</v>
      </c>
      <c r="R57" s="64"/>
      <c r="S57" s="64"/>
    </row>
    <row r="58" spans="1:19" ht="15" thickBot="1" x14ac:dyDescent="0.25">
      <c r="A58" s="64"/>
      <c r="B58" s="39" t="s">
        <v>10</v>
      </c>
      <c r="C58" s="63">
        <f t="shared" ref="C58" si="10">+C13/$P58*100000</f>
        <v>48.622984003692729</v>
      </c>
      <c r="D58" s="63">
        <f t="shared" si="3"/>
        <v>50.752900093378251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>
        <v>7763362</v>
      </c>
      <c r="P58" s="64">
        <v>7792611</v>
      </c>
      <c r="Q58" s="64">
        <v>7899056</v>
      </c>
      <c r="R58" s="64"/>
      <c r="S58" s="64"/>
    </row>
    <row r="59" spans="1:19" ht="15" thickBot="1" x14ac:dyDescent="0.25">
      <c r="A59" s="64"/>
      <c r="B59" s="39" t="s">
        <v>522</v>
      </c>
      <c r="C59" s="63">
        <f t="shared" ref="C59" si="11">+C14/$P59*100000</f>
        <v>43.703696002739918</v>
      </c>
      <c r="D59" s="63">
        <f t="shared" si="3"/>
        <v>47.084579196664642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>
        <v>5058138</v>
      </c>
      <c r="P59" s="64">
        <v>5097967</v>
      </c>
      <c r="Q59" s="64">
        <v>5218269</v>
      </c>
      <c r="R59" s="64"/>
      <c r="S59" s="64"/>
    </row>
    <row r="60" spans="1:19" ht="15" thickBot="1" x14ac:dyDescent="0.25">
      <c r="A60" s="64"/>
      <c r="B60" s="39" t="s">
        <v>11</v>
      </c>
      <c r="C60" s="63">
        <f t="shared" ref="C60" si="12">+C15/$P60*100000</f>
        <v>54.893171630753827</v>
      </c>
      <c r="D60" s="63">
        <f t="shared" si="3"/>
        <v>49.700987854558214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>
        <v>1059501</v>
      </c>
      <c r="P60" s="64">
        <v>1054776</v>
      </c>
      <c r="Q60" s="64">
        <v>1054305</v>
      </c>
      <c r="R60" s="64"/>
      <c r="S60" s="64"/>
    </row>
    <row r="61" spans="1:19" ht="15" thickBot="1" x14ac:dyDescent="0.25">
      <c r="A61" s="64"/>
      <c r="B61" s="39" t="s">
        <v>4</v>
      </c>
      <c r="C61" s="63">
        <f t="shared" ref="C61" si="13">+C16/$P61*100000</f>
        <v>35.272726191467342</v>
      </c>
      <c r="D61" s="63">
        <f t="shared" si="3"/>
        <v>38.855938920982801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>
        <v>2695645</v>
      </c>
      <c r="P61" s="64">
        <v>2690464</v>
      </c>
      <c r="Q61" s="64">
        <v>2699716</v>
      </c>
      <c r="R61" s="64"/>
      <c r="S61" s="64"/>
    </row>
    <row r="62" spans="1:19" ht="15" thickBot="1" x14ac:dyDescent="0.25">
      <c r="A62" s="64"/>
      <c r="B62" s="39" t="s">
        <v>523</v>
      </c>
      <c r="C62" s="63">
        <f t="shared" ref="C62" si="14">+C17/$P62*100000</f>
        <v>35.894509547376607</v>
      </c>
      <c r="D62" s="63">
        <f t="shared" si="3"/>
        <v>33.450353601337198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>
        <v>6751251</v>
      </c>
      <c r="P62" s="64">
        <v>6750336</v>
      </c>
      <c r="Q62" s="64">
        <v>6848956</v>
      </c>
      <c r="R62" s="64"/>
      <c r="S62" s="64"/>
    </row>
    <row r="63" spans="1:19" ht="15" thickBot="1" x14ac:dyDescent="0.25">
      <c r="A63" s="64"/>
      <c r="B63" s="39" t="s">
        <v>524</v>
      </c>
      <c r="C63" s="63">
        <f t="shared" ref="C63" si="15">+C18/$P63*100000</f>
        <v>44.585795996809146</v>
      </c>
      <c r="D63" s="63">
        <f t="shared" si="3"/>
        <v>49.65588663773616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>
        <v>1518486</v>
      </c>
      <c r="P63" s="64">
        <v>1531878</v>
      </c>
      <c r="Q63" s="64">
        <v>1552686</v>
      </c>
      <c r="R63" s="64"/>
      <c r="S63" s="64"/>
    </row>
    <row r="64" spans="1:19" ht="15" thickBot="1" x14ac:dyDescent="0.25">
      <c r="A64" s="64"/>
      <c r="B64" s="39" t="s">
        <v>525</v>
      </c>
      <c r="C64" s="63">
        <f t="shared" ref="C64" si="16">+C19/$P64*100000</f>
        <v>44.26930796832486</v>
      </c>
      <c r="D64" s="63">
        <f t="shared" si="3"/>
        <v>54.001785182981259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>
        <v>661537</v>
      </c>
      <c r="P64" s="64">
        <v>664117</v>
      </c>
      <c r="Q64" s="64">
        <v>672200</v>
      </c>
      <c r="R64" s="64"/>
      <c r="S64" s="64"/>
    </row>
    <row r="65" spans="1:25" ht="15" thickBot="1" x14ac:dyDescent="0.25">
      <c r="A65" s="64"/>
      <c r="B65" s="39" t="s">
        <v>526</v>
      </c>
      <c r="C65" s="63">
        <f t="shared" ref="C65" si="17">+C20/$P65*100000</f>
        <v>40.214222248790179</v>
      </c>
      <c r="D65" s="63">
        <f t="shared" si="3"/>
        <v>35.496950550675727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>
        <v>2213993</v>
      </c>
      <c r="P65" s="64">
        <v>2208174</v>
      </c>
      <c r="Q65" s="64">
        <v>2219909</v>
      </c>
      <c r="R65" s="64"/>
      <c r="S65" s="64"/>
    </row>
    <row r="66" spans="1:25" ht="15" thickBot="1" x14ac:dyDescent="0.25">
      <c r="A66" s="64"/>
      <c r="B66" s="39" t="s">
        <v>5</v>
      </c>
      <c r="C66" s="63">
        <f t="shared" ref="C66" si="18">+C21/$P66*100000</f>
        <v>30.322733922698909</v>
      </c>
      <c r="D66" s="63">
        <f t="shared" si="3"/>
        <v>39.719111409004448</v>
      </c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>
        <v>319796</v>
      </c>
      <c r="P66" s="64">
        <v>319892</v>
      </c>
      <c r="Q66" s="64">
        <v>322263</v>
      </c>
      <c r="R66" s="64"/>
      <c r="S66" s="64"/>
    </row>
    <row r="67" spans="1:25" ht="15" thickBot="1" x14ac:dyDescent="0.25">
      <c r="A67" s="64"/>
      <c r="B67" s="40" t="s">
        <v>12</v>
      </c>
      <c r="C67" s="65">
        <f t="shared" ref="C67" si="19">+C22/$P67*100000</f>
        <v>46.501958276514458</v>
      </c>
      <c r="D67" s="65">
        <f t="shared" si="3"/>
        <v>46.344368181317193</v>
      </c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>
        <v>47385107</v>
      </c>
      <c r="P67" s="64">
        <v>47475420</v>
      </c>
      <c r="Q67" s="64">
        <v>48059777</v>
      </c>
      <c r="R67" s="64"/>
      <c r="S67" s="64"/>
    </row>
    <row r="68" spans="1:25" ht="13.5" thickBot="1" x14ac:dyDescent="0.25">
      <c r="A68" s="64"/>
      <c r="B68" s="64"/>
      <c r="C68" s="63"/>
      <c r="D68" s="63"/>
      <c r="E68" s="63"/>
      <c r="F68" s="63"/>
      <c r="G68" s="63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34"/>
  <sheetViews>
    <sheetView zoomScaleNormal="100" workbookViewId="0"/>
  </sheetViews>
  <sheetFormatPr baseColWidth="10" defaultColWidth="9.140625" defaultRowHeight="12.75" x14ac:dyDescent="0.2"/>
  <cols>
    <col min="1" max="1" width="1.28515625" style="2" customWidth="1"/>
    <col min="2" max="2" width="0.140625" style="2" customWidth="1"/>
    <col min="3" max="3" width="32.5703125" style="2" customWidth="1"/>
    <col min="4" max="71" width="12.28515625" style="2" customWidth="1"/>
    <col min="72" max="16384" width="9.140625" style="2"/>
  </cols>
  <sheetData>
    <row r="1" spans="2:8" s="17" customFormat="1" ht="17.25" customHeight="1" x14ac:dyDescent="0.2">
      <c r="G1" s="6"/>
    </row>
    <row r="2" spans="2:8" s="18" customFormat="1" ht="39" customHeight="1" x14ac:dyDescent="0.2">
      <c r="B2" s="38"/>
      <c r="C2" s="38"/>
      <c r="D2" s="47"/>
      <c r="E2" s="48"/>
    </row>
    <row r="3" spans="2:8" s="17" customFormat="1" ht="12" customHeight="1" x14ac:dyDescent="0.2"/>
    <row r="4" spans="2:8" s="17" customFormat="1" ht="39" customHeight="1" x14ac:dyDescent="0.2">
      <c r="D4" s="25">
        <v>2022</v>
      </c>
      <c r="E4" s="25">
        <v>2023</v>
      </c>
    </row>
    <row r="5" spans="2:8" s="17" customFormat="1" ht="17.100000000000001" customHeight="1" thickBot="1" x14ac:dyDescent="0.25">
      <c r="C5" s="39" t="s">
        <v>504</v>
      </c>
    </row>
    <row r="6" spans="2:8" s="17" customFormat="1" ht="17.100000000000001" customHeight="1" thickBot="1" x14ac:dyDescent="0.25">
      <c r="C6" s="39" t="s">
        <v>10</v>
      </c>
      <c r="D6" s="28">
        <v>208</v>
      </c>
      <c r="E6" s="28">
        <v>281</v>
      </c>
      <c r="G6" s="67"/>
      <c r="H6" s="67"/>
    </row>
    <row r="7" spans="2:8" s="17" customFormat="1" ht="17.100000000000001" customHeight="1" thickBot="1" x14ac:dyDescent="0.25">
      <c r="C7" s="39" t="s">
        <v>506</v>
      </c>
      <c r="D7" s="17">
        <v>176</v>
      </c>
      <c r="E7" s="17">
        <v>259</v>
      </c>
      <c r="G7" s="67"/>
      <c r="H7" s="67"/>
    </row>
    <row r="8" spans="2:8" s="17" customFormat="1" ht="17.100000000000001" customHeight="1" thickBot="1" x14ac:dyDescent="0.25">
      <c r="C8" s="39" t="s">
        <v>507</v>
      </c>
      <c r="D8" s="28">
        <v>15</v>
      </c>
      <c r="E8" s="28">
        <v>10</v>
      </c>
      <c r="G8" s="67"/>
      <c r="H8" s="67"/>
    </row>
    <row r="9" spans="2:8" s="17" customFormat="1" ht="17.100000000000001" customHeight="1" thickBot="1" x14ac:dyDescent="0.25">
      <c r="C9" s="39" t="s">
        <v>508</v>
      </c>
      <c r="D9" s="28">
        <v>4</v>
      </c>
      <c r="E9" s="28">
        <v>5</v>
      </c>
      <c r="G9" s="67"/>
      <c r="H9" s="67"/>
    </row>
    <row r="10" spans="2:8" s="17" customFormat="1" ht="17.100000000000001" customHeight="1" thickBot="1" x14ac:dyDescent="0.25">
      <c r="C10" s="39" t="s">
        <v>509</v>
      </c>
      <c r="D10" s="28">
        <v>13</v>
      </c>
      <c r="E10" s="28">
        <v>7</v>
      </c>
      <c r="G10" s="67"/>
      <c r="H10" s="67"/>
    </row>
    <row r="11" spans="2:8" s="17" customFormat="1" ht="17.100000000000001" customHeight="1" thickBot="1" x14ac:dyDescent="0.25">
      <c r="C11" s="39" t="s">
        <v>505</v>
      </c>
      <c r="G11" s="67"/>
      <c r="H11" s="67"/>
    </row>
    <row r="12" spans="2:8" s="17" customFormat="1" ht="17.100000000000001" customHeight="1" thickBot="1" x14ac:dyDescent="0.25">
      <c r="C12" s="39" t="s">
        <v>10</v>
      </c>
      <c r="D12" s="28">
        <v>112</v>
      </c>
      <c r="E12" s="28">
        <v>138</v>
      </c>
      <c r="G12" s="67"/>
      <c r="H12" s="67"/>
    </row>
    <row r="13" spans="2:8" s="17" customFormat="1" ht="17.100000000000001" customHeight="1" thickBot="1" x14ac:dyDescent="0.25">
      <c r="C13" s="39" t="s">
        <v>506</v>
      </c>
      <c r="D13" s="28">
        <v>93</v>
      </c>
      <c r="E13" s="28">
        <v>116</v>
      </c>
      <c r="G13" s="67"/>
      <c r="H13" s="67"/>
    </row>
    <row r="14" spans="2:8" s="17" customFormat="1" ht="17.100000000000001" customHeight="1" thickBot="1" x14ac:dyDescent="0.25">
      <c r="C14" s="39" t="s">
        <v>507</v>
      </c>
      <c r="D14" s="28">
        <v>10</v>
      </c>
      <c r="E14" s="28">
        <v>14</v>
      </c>
      <c r="G14" s="67"/>
      <c r="H14" s="67"/>
    </row>
    <row r="15" spans="2:8" s="17" customFormat="1" ht="17.100000000000001" customHeight="1" thickBot="1" x14ac:dyDescent="0.25">
      <c r="C15" s="39" t="s">
        <v>508</v>
      </c>
      <c r="D15" s="28">
        <v>4</v>
      </c>
      <c r="E15" s="28">
        <v>1</v>
      </c>
      <c r="G15" s="67"/>
      <c r="H15" s="67"/>
    </row>
    <row r="16" spans="2:8" s="17" customFormat="1" ht="17.100000000000001" customHeight="1" thickBot="1" x14ac:dyDescent="0.25">
      <c r="C16" s="39" t="s">
        <v>509</v>
      </c>
      <c r="D16" s="28">
        <v>5</v>
      </c>
      <c r="E16" s="28">
        <v>7</v>
      </c>
      <c r="G16" s="67"/>
      <c r="H16" s="67"/>
    </row>
    <row r="17" spans="1:8" s="17" customFormat="1" ht="17.100000000000001" customHeight="1" thickBot="1" x14ac:dyDescent="0.25">
      <c r="C17" s="40" t="s">
        <v>12</v>
      </c>
      <c r="D17" s="42">
        <f>+D6+D12</f>
        <v>320</v>
      </c>
      <c r="E17" s="42">
        <v>419</v>
      </c>
      <c r="G17" s="67"/>
      <c r="H17" s="67"/>
    </row>
    <row r="20" spans="1:8" ht="39" customHeight="1" x14ac:dyDescent="0.2">
      <c r="C20" s="17"/>
      <c r="D20" s="26" t="s">
        <v>529</v>
      </c>
    </row>
    <row r="21" spans="1:8" ht="17.100000000000001" customHeight="1" thickBot="1" x14ac:dyDescent="0.25">
      <c r="A21" s="2" t="s">
        <v>25</v>
      </c>
      <c r="C21" s="39" t="s">
        <v>504</v>
      </c>
      <c r="D21" s="17"/>
    </row>
    <row r="22" spans="1:8" ht="17.100000000000001" customHeight="1" thickBot="1" x14ac:dyDescent="0.25">
      <c r="A22" s="2" t="s">
        <v>26</v>
      </c>
      <c r="C22" s="39" t="s">
        <v>10</v>
      </c>
      <c r="D22" s="49">
        <f>+IF(D6&gt;0,(E6-D6)/D6,"-")</f>
        <v>0.35096153846153844</v>
      </c>
    </row>
    <row r="23" spans="1:8" ht="17.100000000000001" customHeight="1" thickBot="1" x14ac:dyDescent="0.25">
      <c r="A23" s="2" t="s">
        <v>27</v>
      </c>
      <c r="C23" s="39" t="s">
        <v>506</v>
      </c>
      <c r="D23" s="49">
        <f>+IF(D7&gt;0,(E7-D7)/D7,"-")</f>
        <v>0.47159090909090912</v>
      </c>
    </row>
    <row r="24" spans="1:8" ht="17.100000000000001" customHeight="1" thickBot="1" x14ac:dyDescent="0.25">
      <c r="A24" s="2" t="s">
        <v>28</v>
      </c>
      <c r="C24" s="39" t="s">
        <v>507</v>
      </c>
      <c r="D24" s="49">
        <f>+IF(D8&gt;0,(E8-D8)/D8,"-")</f>
        <v>-0.33333333333333331</v>
      </c>
    </row>
    <row r="25" spans="1:8" ht="17.100000000000001" customHeight="1" thickBot="1" x14ac:dyDescent="0.25">
      <c r="A25" s="2" t="s">
        <v>29</v>
      </c>
      <c r="C25" s="39" t="s">
        <v>508</v>
      </c>
      <c r="D25" s="49">
        <f>+IF(D9&gt;0,(E9-D9)/D9,"-")</f>
        <v>0.25</v>
      </c>
    </row>
    <row r="26" spans="1:8" ht="17.100000000000001" customHeight="1" thickBot="1" x14ac:dyDescent="0.25">
      <c r="A26" s="2" t="s">
        <v>30</v>
      </c>
      <c r="C26" s="39" t="s">
        <v>509</v>
      </c>
      <c r="D26" s="49">
        <f>+IF(D10&gt;0,(E10-D10)/D10,"-")</f>
        <v>-0.46153846153846156</v>
      </c>
    </row>
    <row r="27" spans="1:8" ht="17.100000000000001" customHeight="1" thickBot="1" x14ac:dyDescent="0.25">
      <c r="A27" s="2" t="s">
        <v>31</v>
      </c>
      <c r="C27" s="39" t="s">
        <v>505</v>
      </c>
      <c r="D27" s="49"/>
    </row>
    <row r="28" spans="1:8" ht="17.100000000000001" customHeight="1" thickBot="1" x14ac:dyDescent="0.25">
      <c r="A28" s="2" t="s">
        <v>32</v>
      </c>
      <c r="C28" s="39" t="s">
        <v>10</v>
      </c>
      <c r="D28" s="49">
        <f t="shared" ref="D28:D33" si="0">+IF(D12&gt;0,(E12-D12)/D12,"-")</f>
        <v>0.23214285714285715</v>
      </c>
    </row>
    <row r="29" spans="1:8" ht="17.100000000000001" customHeight="1" thickBot="1" x14ac:dyDescent="0.25">
      <c r="A29" s="2" t="s">
        <v>33</v>
      </c>
      <c r="C29" s="39" t="s">
        <v>506</v>
      </c>
      <c r="D29" s="49">
        <f t="shared" si="0"/>
        <v>0.24731182795698925</v>
      </c>
    </row>
    <row r="30" spans="1:8" ht="17.100000000000001" customHeight="1" thickBot="1" x14ac:dyDescent="0.25">
      <c r="A30" s="2" t="s">
        <v>34</v>
      </c>
      <c r="C30" s="39" t="s">
        <v>507</v>
      </c>
      <c r="D30" s="49">
        <f t="shared" si="0"/>
        <v>0.4</v>
      </c>
    </row>
    <row r="31" spans="1:8" ht="17.100000000000001" customHeight="1" thickBot="1" x14ac:dyDescent="0.25">
      <c r="A31" s="2" t="s">
        <v>35</v>
      </c>
      <c r="C31" s="39" t="s">
        <v>508</v>
      </c>
      <c r="D31" s="49">
        <f t="shared" si="0"/>
        <v>-0.75</v>
      </c>
    </row>
    <row r="32" spans="1:8" ht="17.100000000000001" customHeight="1" thickBot="1" x14ac:dyDescent="0.25">
      <c r="A32" s="2" t="s">
        <v>36</v>
      </c>
      <c r="C32" s="39" t="s">
        <v>509</v>
      </c>
      <c r="D32" s="49">
        <f t="shared" si="0"/>
        <v>0.4</v>
      </c>
    </row>
    <row r="33" spans="1:9" ht="17.100000000000001" customHeight="1" thickBot="1" x14ac:dyDescent="0.25">
      <c r="A33" s="2" t="s">
        <v>37</v>
      </c>
      <c r="C33" s="40" t="s">
        <v>12</v>
      </c>
      <c r="D33" s="43">
        <f t="shared" si="0"/>
        <v>0.30937500000000001</v>
      </c>
    </row>
    <row r="34" spans="1:9" ht="13.5" thickBot="1" x14ac:dyDescent="0.25">
      <c r="D34" s="49"/>
      <c r="E34" s="49"/>
      <c r="F34" s="49"/>
      <c r="G34" s="49"/>
      <c r="H34" s="49"/>
      <c r="I34" s="49"/>
    </row>
  </sheetData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B1:K67"/>
  <sheetViews>
    <sheetView zoomScaleNormal="100" workbookViewId="0">
      <pane ySplit="6" topLeftCell="A7" activePane="bottomLeft" state="frozen"/>
      <selection pane="bottomLeft"/>
    </sheetView>
  </sheetViews>
  <sheetFormatPr baseColWidth="10" defaultRowHeight="12.75" x14ac:dyDescent="0.2"/>
  <cols>
    <col min="1" max="1" width="2.85546875" style="2" customWidth="1"/>
    <col min="2" max="2" width="35.42578125" style="2" customWidth="1"/>
    <col min="3" max="28" width="14.7109375" style="2" customWidth="1"/>
    <col min="29" max="29" width="18.140625" style="2" customWidth="1"/>
    <col min="30" max="48" width="14.7109375" style="2" customWidth="1"/>
    <col min="49" max="16384" width="11.42578125" style="2"/>
  </cols>
  <sheetData>
    <row r="1" spans="2:11" ht="17.25" customHeight="1" x14ac:dyDescent="0.2">
      <c r="J1" s="6"/>
    </row>
    <row r="2" spans="2:11" ht="39" customHeight="1" x14ac:dyDescent="0.2">
      <c r="B2" s="51" t="s">
        <v>503</v>
      </c>
      <c r="C2" s="10"/>
      <c r="D2" s="10"/>
      <c r="E2" s="10"/>
      <c r="F2" s="10"/>
      <c r="G2" s="10"/>
      <c r="H2" s="11"/>
      <c r="I2" s="11"/>
    </row>
    <row r="3" spans="2:11" ht="19.5" customHeight="1" x14ac:dyDescent="0.2">
      <c r="B3" s="14"/>
      <c r="C3" s="14"/>
      <c r="D3" s="14"/>
      <c r="E3" s="14"/>
      <c r="F3" s="14"/>
      <c r="G3" s="14"/>
    </row>
    <row r="4" spans="2:11" ht="63" customHeight="1" x14ac:dyDescent="0.2"/>
    <row r="5" spans="2:11" ht="30" customHeight="1" thickBot="1" x14ac:dyDescent="0.25">
      <c r="C5" s="72">
        <v>2023</v>
      </c>
      <c r="D5" s="72"/>
      <c r="E5" s="72"/>
      <c r="F5" s="72"/>
      <c r="G5" s="72"/>
      <c r="H5" s="72"/>
      <c r="I5" s="72"/>
      <c r="J5" s="72"/>
      <c r="K5" s="73"/>
    </row>
    <row r="6" spans="2:11" ht="54" customHeight="1" thickBot="1" x14ac:dyDescent="0.25">
      <c r="C6" s="53" t="s">
        <v>17</v>
      </c>
      <c r="D6" s="54" t="s">
        <v>9</v>
      </c>
      <c r="E6" s="55" t="s">
        <v>6</v>
      </c>
      <c r="F6" s="54" t="s">
        <v>18</v>
      </c>
      <c r="G6" s="53" t="s">
        <v>19</v>
      </c>
      <c r="H6" s="53" t="s">
        <v>43</v>
      </c>
      <c r="I6" s="53" t="s">
        <v>44</v>
      </c>
      <c r="J6" s="53" t="s">
        <v>45</v>
      </c>
      <c r="K6" s="54" t="s">
        <v>46</v>
      </c>
    </row>
    <row r="7" spans="2:11" ht="15" customHeight="1" thickBot="1" x14ac:dyDescent="0.25">
      <c r="B7" s="39" t="s">
        <v>47</v>
      </c>
      <c r="C7" s="28">
        <v>1</v>
      </c>
      <c r="D7" s="28">
        <v>653</v>
      </c>
      <c r="E7" s="28">
        <v>651</v>
      </c>
      <c r="F7" s="28">
        <v>21</v>
      </c>
      <c r="G7" s="28">
        <v>12</v>
      </c>
      <c r="H7" s="28">
        <v>94</v>
      </c>
      <c r="I7" s="28">
        <v>389</v>
      </c>
      <c r="J7" s="28">
        <v>369</v>
      </c>
      <c r="K7" s="28">
        <v>509</v>
      </c>
    </row>
    <row r="8" spans="2:11" ht="15" customHeight="1" thickBot="1" x14ac:dyDescent="0.25">
      <c r="B8" s="39" t="s">
        <v>58</v>
      </c>
      <c r="C8" s="28">
        <v>1</v>
      </c>
      <c r="D8" s="28">
        <v>1291</v>
      </c>
      <c r="E8" s="28">
        <v>1446</v>
      </c>
      <c r="F8" s="28">
        <v>80</v>
      </c>
      <c r="G8" s="28">
        <v>65</v>
      </c>
      <c r="H8" s="28">
        <v>427</v>
      </c>
      <c r="I8" s="28">
        <v>1232</v>
      </c>
      <c r="J8" s="28">
        <v>816</v>
      </c>
      <c r="K8" s="28">
        <v>1118</v>
      </c>
    </row>
    <row r="9" spans="2:11" ht="15" customHeight="1" thickBot="1" x14ac:dyDescent="0.25">
      <c r="B9" s="39" t="s">
        <v>77</v>
      </c>
      <c r="C9" s="28">
        <v>0</v>
      </c>
      <c r="D9" s="28">
        <v>722</v>
      </c>
      <c r="E9" s="28">
        <v>631</v>
      </c>
      <c r="F9" s="28">
        <v>70</v>
      </c>
      <c r="G9" s="28">
        <v>25</v>
      </c>
      <c r="H9" s="28">
        <v>185</v>
      </c>
      <c r="I9" s="28">
        <v>522</v>
      </c>
      <c r="J9" s="28">
        <v>304</v>
      </c>
      <c r="K9" s="28">
        <v>449</v>
      </c>
    </row>
    <row r="10" spans="2:11" ht="15" customHeight="1" thickBot="1" x14ac:dyDescent="0.25">
      <c r="B10" s="39" t="s">
        <v>84</v>
      </c>
      <c r="C10" s="28">
        <v>1</v>
      </c>
      <c r="D10" s="28">
        <v>949</v>
      </c>
      <c r="E10" s="28">
        <v>822</v>
      </c>
      <c r="F10" s="28">
        <v>50</v>
      </c>
      <c r="G10" s="28">
        <v>24</v>
      </c>
      <c r="H10" s="28">
        <v>278</v>
      </c>
      <c r="I10" s="28">
        <v>783</v>
      </c>
      <c r="J10" s="28">
        <v>562</v>
      </c>
      <c r="K10" s="28">
        <v>615</v>
      </c>
    </row>
    <row r="11" spans="2:11" ht="15" customHeight="1" thickBot="1" x14ac:dyDescent="0.25">
      <c r="B11" s="39" t="s">
        <v>92</v>
      </c>
      <c r="C11" s="28">
        <v>0</v>
      </c>
      <c r="D11" s="28">
        <v>443</v>
      </c>
      <c r="E11" s="28">
        <v>555</v>
      </c>
      <c r="F11" s="28">
        <v>26</v>
      </c>
      <c r="G11" s="28">
        <v>10</v>
      </c>
      <c r="H11" s="28">
        <v>83</v>
      </c>
      <c r="I11" s="28">
        <v>423</v>
      </c>
      <c r="J11" s="28">
        <v>329</v>
      </c>
      <c r="K11" s="28">
        <v>466</v>
      </c>
    </row>
    <row r="12" spans="2:11" ht="15" customHeight="1" thickBot="1" x14ac:dyDescent="0.25">
      <c r="B12" s="39" t="s">
        <v>97</v>
      </c>
      <c r="C12" s="28">
        <v>0</v>
      </c>
      <c r="D12" s="28">
        <v>641</v>
      </c>
      <c r="E12" s="28">
        <v>562</v>
      </c>
      <c r="F12" s="28">
        <v>35</v>
      </c>
      <c r="G12" s="28">
        <v>20</v>
      </c>
      <c r="H12" s="28">
        <v>141</v>
      </c>
      <c r="I12" s="28">
        <v>513</v>
      </c>
      <c r="J12" s="28">
        <v>234</v>
      </c>
      <c r="K12" s="28">
        <v>430</v>
      </c>
    </row>
    <row r="13" spans="2:11" ht="15" customHeight="1" thickBot="1" x14ac:dyDescent="0.25">
      <c r="B13" s="39" t="s">
        <v>109</v>
      </c>
      <c r="C13" s="28">
        <v>2</v>
      </c>
      <c r="D13" s="28">
        <v>1869</v>
      </c>
      <c r="E13" s="28">
        <v>1512</v>
      </c>
      <c r="F13" s="28">
        <v>84</v>
      </c>
      <c r="G13" s="28">
        <v>41</v>
      </c>
      <c r="H13" s="28">
        <v>524</v>
      </c>
      <c r="I13" s="28">
        <v>1375</v>
      </c>
      <c r="J13" s="28">
        <v>987</v>
      </c>
      <c r="K13" s="28">
        <v>1222</v>
      </c>
    </row>
    <row r="14" spans="2:11" ht="15" customHeight="1" thickBot="1" x14ac:dyDescent="0.25">
      <c r="B14" s="58" t="s">
        <v>124</v>
      </c>
      <c r="C14" s="28">
        <v>3</v>
      </c>
      <c r="D14" s="28">
        <v>2069</v>
      </c>
      <c r="E14" s="28">
        <v>1873</v>
      </c>
      <c r="F14" s="28">
        <v>78</v>
      </c>
      <c r="G14" s="28">
        <v>60</v>
      </c>
      <c r="H14" s="28">
        <v>528</v>
      </c>
      <c r="I14" s="28">
        <v>1690</v>
      </c>
      <c r="J14" s="28">
        <v>1223</v>
      </c>
      <c r="K14" s="28">
        <v>1589</v>
      </c>
    </row>
    <row r="15" spans="2:11" ht="15" customHeight="1" thickBot="1" x14ac:dyDescent="0.25">
      <c r="B15" s="39" t="s">
        <v>137</v>
      </c>
      <c r="C15" s="28">
        <v>1</v>
      </c>
      <c r="D15" s="28">
        <v>238</v>
      </c>
      <c r="E15" s="28">
        <v>145</v>
      </c>
      <c r="F15" s="28">
        <v>14</v>
      </c>
      <c r="G15" s="28">
        <v>1</v>
      </c>
      <c r="H15" s="28">
        <v>54</v>
      </c>
      <c r="I15" s="28">
        <v>115</v>
      </c>
      <c r="J15" s="28">
        <v>73</v>
      </c>
      <c r="K15" s="28">
        <v>96</v>
      </c>
    </row>
    <row r="16" spans="2:11" ht="15" customHeight="1" thickBot="1" x14ac:dyDescent="0.25">
      <c r="B16" s="39" t="s">
        <v>142</v>
      </c>
      <c r="C16" s="28">
        <v>0</v>
      </c>
      <c r="D16" s="28">
        <v>151</v>
      </c>
      <c r="E16" s="28">
        <v>97</v>
      </c>
      <c r="F16" s="28">
        <v>8</v>
      </c>
      <c r="G16" s="28">
        <v>2</v>
      </c>
      <c r="H16" s="28">
        <v>33</v>
      </c>
      <c r="I16" s="28">
        <v>67</v>
      </c>
      <c r="J16" s="28">
        <v>38</v>
      </c>
      <c r="K16" s="28">
        <v>39</v>
      </c>
    </row>
    <row r="17" spans="2:11" ht="15" customHeight="1" thickBot="1" x14ac:dyDescent="0.25">
      <c r="B17" s="56" t="s">
        <v>145</v>
      </c>
      <c r="C17" s="28">
        <v>2</v>
      </c>
      <c r="D17" s="28">
        <v>1216</v>
      </c>
      <c r="E17" s="28">
        <v>545</v>
      </c>
      <c r="F17" s="28">
        <v>49</v>
      </c>
      <c r="G17" s="28">
        <v>11</v>
      </c>
      <c r="H17" s="28">
        <v>253</v>
      </c>
      <c r="I17" s="28">
        <v>602</v>
      </c>
      <c r="J17" s="28">
        <v>345</v>
      </c>
      <c r="K17" s="28">
        <v>425</v>
      </c>
    </row>
    <row r="18" spans="2:11" ht="15" customHeight="1" thickBot="1" x14ac:dyDescent="0.25">
      <c r="B18" s="59" t="s">
        <v>478</v>
      </c>
      <c r="C18" s="28">
        <v>1</v>
      </c>
      <c r="D18" s="28">
        <v>1121</v>
      </c>
      <c r="E18" s="28">
        <v>678</v>
      </c>
      <c r="F18" s="28">
        <v>56</v>
      </c>
      <c r="G18" s="28">
        <v>21</v>
      </c>
      <c r="H18" s="28">
        <v>412</v>
      </c>
      <c r="I18" s="28">
        <v>778</v>
      </c>
      <c r="J18" s="28">
        <v>415</v>
      </c>
      <c r="K18" s="28">
        <v>431</v>
      </c>
    </row>
    <row r="19" spans="2:11" ht="15" customHeight="1" thickBot="1" x14ac:dyDescent="0.25">
      <c r="B19" s="59" t="s">
        <v>479</v>
      </c>
      <c r="C19" s="28">
        <v>2</v>
      </c>
      <c r="D19" s="28">
        <v>1699</v>
      </c>
      <c r="E19" s="28">
        <v>809</v>
      </c>
      <c r="F19" s="28">
        <v>58</v>
      </c>
      <c r="G19" s="28">
        <v>13</v>
      </c>
      <c r="H19" s="28">
        <v>440</v>
      </c>
      <c r="I19" s="28">
        <v>764</v>
      </c>
      <c r="J19" s="28">
        <v>647</v>
      </c>
      <c r="K19" s="28">
        <v>608</v>
      </c>
    </row>
    <row r="20" spans="2:11" ht="15" customHeight="1" thickBot="1" x14ac:dyDescent="0.25">
      <c r="B20" s="60" t="s">
        <v>480</v>
      </c>
      <c r="C20" s="28">
        <v>2</v>
      </c>
      <c r="D20" s="28">
        <v>1431</v>
      </c>
      <c r="E20" s="28">
        <v>1212</v>
      </c>
      <c r="F20" s="28">
        <v>60</v>
      </c>
      <c r="G20" s="28">
        <v>49</v>
      </c>
      <c r="H20" s="28">
        <v>392</v>
      </c>
      <c r="I20" s="28">
        <v>1231</v>
      </c>
      <c r="J20" s="28">
        <v>952</v>
      </c>
      <c r="K20" s="28">
        <v>1036</v>
      </c>
    </row>
    <row r="21" spans="2:11" ht="15" customHeight="1" thickBot="1" x14ac:dyDescent="0.25">
      <c r="B21" s="56" t="s">
        <v>183</v>
      </c>
      <c r="C21" s="28">
        <v>0</v>
      </c>
      <c r="D21" s="28">
        <v>1542</v>
      </c>
      <c r="E21" s="28">
        <v>1123</v>
      </c>
      <c r="F21" s="28">
        <v>44</v>
      </c>
      <c r="G21" s="28">
        <v>10</v>
      </c>
      <c r="H21" s="28">
        <v>248</v>
      </c>
      <c r="I21" s="28">
        <v>740</v>
      </c>
      <c r="J21" s="28">
        <v>892</v>
      </c>
      <c r="K21" s="28">
        <v>873</v>
      </c>
    </row>
    <row r="22" spans="2:11" ht="15" customHeight="1" thickBot="1" x14ac:dyDescent="0.25">
      <c r="B22" s="61" t="s">
        <v>481</v>
      </c>
      <c r="C22" s="28">
        <v>0</v>
      </c>
      <c r="D22" s="28">
        <v>632</v>
      </c>
      <c r="E22" s="28">
        <v>421</v>
      </c>
      <c r="F22" s="28">
        <v>26</v>
      </c>
      <c r="G22" s="28">
        <v>8</v>
      </c>
      <c r="H22" s="28">
        <v>150</v>
      </c>
      <c r="I22" s="28">
        <v>295</v>
      </c>
      <c r="J22" s="28">
        <v>215</v>
      </c>
      <c r="K22" s="28">
        <v>216</v>
      </c>
    </row>
    <row r="23" spans="2:11" ht="15" customHeight="1" thickBot="1" x14ac:dyDescent="0.25">
      <c r="B23" s="39" t="s">
        <v>203</v>
      </c>
      <c r="C23" s="28">
        <v>0</v>
      </c>
      <c r="D23" s="28">
        <v>122</v>
      </c>
      <c r="E23" s="28">
        <v>73</v>
      </c>
      <c r="F23" s="28">
        <v>3</v>
      </c>
      <c r="G23" s="28">
        <v>0</v>
      </c>
      <c r="H23" s="28">
        <v>23</v>
      </c>
      <c r="I23" s="28">
        <v>75</v>
      </c>
      <c r="J23" s="28">
        <v>38</v>
      </c>
      <c r="K23" s="28">
        <v>68</v>
      </c>
    </row>
    <row r="24" spans="2:11" ht="15" customHeight="1" thickBot="1" x14ac:dyDescent="0.25">
      <c r="B24" s="39" t="s">
        <v>205</v>
      </c>
      <c r="C24" s="28">
        <v>1</v>
      </c>
      <c r="D24" s="28">
        <v>395</v>
      </c>
      <c r="E24" s="28">
        <v>232</v>
      </c>
      <c r="F24" s="28">
        <v>17</v>
      </c>
      <c r="G24" s="28">
        <v>6</v>
      </c>
      <c r="H24" s="28">
        <v>76</v>
      </c>
      <c r="I24" s="28">
        <v>204</v>
      </c>
      <c r="J24" s="28">
        <v>107</v>
      </c>
      <c r="K24" s="28">
        <v>131</v>
      </c>
    </row>
    <row r="25" spans="2:11" ht="15" customHeight="1" thickBot="1" x14ac:dyDescent="0.25">
      <c r="B25" s="39" t="s">
        <v>213</v>
      </c>
      <c r="C25" s="28">
        <v>0</v>
      </c>
      <c r="D25" s="28">
        <v>400</v>
      </c>
      <c r="E25" s="28">
        <v>289</v>
      </c>
      <c r="F25" s="28">
        <v>20</v>
      </c>
      <c r="G25" s="28">
        <v>15</v>
      </c>
      <c r="H25" s="28">
        <v>87</v>
      </c>
      <c r="I25" s="28">
        <v>272</v>
      </c>
      <c r="J25" s="28">
        <v>147</v>
      </c>
      <c r="K25" s="28">
        <v>186</v>
      </c>
    </row>
    <row r="26" spans="2:11" ht="15" customHeight="1" thickBot="1" x14ac:dyDescent="0.25">
      <c r="B26" s="39" t="s">
        <v>219</v>
      </c>
      <c r="C26" s="28">
        <v>0</v>
      </c>
      <c r="D26" s="28">
        <v>139</v>
      </c>
      <c r="E26" s="28">
        <v>106</v>
      </c>
      <c r="F26" s="28">
        <v>11</v>
      </c>
      <c r="G26" s="28">
        <v>3</v>
      </c>
      <c r="H26" s="28">
        <v>29</v>
      </c>
      <c r="I26" s="28">
        <v>75</v>
      </c>
      <c r="J26" s="28">
        <v>41</v>
      </c>
      <c r="K26" s="28">
        <v>56</v>
      </c>
    </row>
    <row r="27" spans="2:11" ht="15" customHeight="1" thickBot="1" x14ac:dyDescent="0.25">
      <c r="B27" s="39" t="s">
        <v>222</v>
      </c>
      <c r="C27" s="28">
        <v>0</v>
      </c>
      <c r="D27" s="28">
        <v>320</v>
      </c>
      <c r="E27" s="28">
        <v>146</v>
      </c>
      <c r="F27" s="28">
        <v>22</v>
      </c>
      <c r="G27" s="28">
        <v>3</v>
      </c>
      <c r="H27" s="28">
        <v>75</v>
      </c>
      <c r="I27" s="28">
        <v>190</v>
      </c>
      <c r="J27" s="28">
        <v>135</v>
      </c>
      <c r="K27" s="28">
        <v>106</v>
      </c>
    </row>
    <row r="28" spans="2:11" ht="15" customHeight="1" thickBot="1" x14ac:dyDescent="0.25">
      <c r="B28" s="39" t="s">
        <v>227</v>
      </c>
      <c r="C28" s="28">
        <v>0</v>
      </c>
      <c r="D28" s="28">
        <v>136</v>
      </c>
      <c r="E28" s="28">
        <v>96</v>
      </c>
      <c r="F28" s="28">
        <v>4</v>
      </c>
      <c r="G28" s="28">
        <v>5</v>
      </c>
      <c r="H28" s="28">
        <v>49</v>
      </c>
      <c r="I28" s="28">
        <v>85</v>
      </c>
      <c r="J28" s="28">
        <v>44</v>
      </c>
      <c r="K28" s="28">
        <v>54</v>
      </c>
    </row>
    <row r="29" spans="2:11" ht="15" customHeight="1" thickBot="1" x14ac:dyDescent="0.25">
      <c r="B29" s="39" t="s">
        <v>233</v>
      </c>
      <c r="C29" s="28">
        <v>0</v>
      </c>
      <c r="D29" s="28">
        <v>79</v>
      </c>
      <c r="E29" s="28">
        <v>54</v>
      </c>
      <c r="F29" s="28">
        <v>3</v>
      </c>
      <c r="G29" s="28">
        <v>2</v>
      </c>
      <c r="H29" s="28">
        <v>10</v>
      </c>
      <c r="I29" s="28">
        <v>48</v>
      </c>
      <c r="J29" s="28">
        <v>30</v>
      </c>
      <c r="K29" s="28">
        <v>37</v>
      </c>
    </row>
    <row r="30" spans="2:11" ht="15" customHeight="1" thickBot="1" x14ac:dyDescent="0.25">
      <c r="B30" s="39" t="s">
        <v>234</v>
      </c>
      <c r="C30" s="28">
        <v>0</v>
      </c>
      <c r="D30" s="28">
        <v>460</v>
      </c>
      <c r="E30" s="28">
        <v>323</v>
      </c>
      <c r="F30" s="28">
        <v>19</v>
      </c>
      <c r="G30" s="28">
        <v>11</v>
      </c>
      <c r="H30" s="28">
        <v>144</v>
      </c>
      <c r="I30" s="28">
        <v>330</v>
      </c>
      <c r="J30" s="28">
        <v>135</v>
      </c>
      <c r="K30" s="28">
        <v>190</v>
      </c>
    </row>
    <row r="31" spans="2:11" ht="15" customHeight="1" thickBot="1" x14ac:dyDescent="0.25">
      <c r="B31" s="58" t="s">
        <v>238</v>
      </c>
      <c r="C31" s="28">
        <v>0</v>
      </c>
      <c r="D31" s="28">
        <v>136</v>
      </c>
      <c r="E31" s="28">
        <v>111</v>
      </c>
      <c r="F31" s="28">
        <v>5</v>
      </c>
      <c r="G31" s="28">
        <v>2</v>
      </c>
      <c r="H31" s="28">
        <v>16</v>
      </c>
      <c r="I31" s="28">
        <v>87</v>
      </c>
      <c r="J31" s="28">
        <v>37</v>
      </c>
      <c r="K31" s="28">
        <v>69</v>
      </c>
    </row>
    <row r="32" spans="2:11" ht="15" customHeight="1" thickBot="1" x14ac:dyDescent="0.25">
      <c r="B32" s="39" t="s">
        <v>242</v>
      </c>
      <c r="C32" s="28">
        <v>0</v>
      </c>
      <c r="D32" s="28">
        <v>446</v>
      </c>
      <c r="E32" s="28">
        <v>285</v>
      </c>
      <c r="F32" s="28">
        <v>13</v>
      </c>
      <c r="G32" s="28">
        <v>5</v>
      </c>
      <c r="H32" s="28">
        <v>89</v>
      </c>
      <c r="I32" s="28">
        <v>253</v>
      </c>
      <c r="J32" s="28">
        <v>183</v>
      </c>
      <c r="K32" s="28">
        <v>200</v>
      </c>
    </row>
    <row r="33" spans="2:11" ht="15" customHeight="1" thickBot="1" x14ac:dyDescent="0.25">
      <c r="B33" s="39" t="s">
        <v>250</v>
      </c>
      <c r="C33" s="28">
        <v>1</v>
      </c>
      <c r="D33" s="28">
        <v>527</v>
      </c>
      <c r="E33" s="28">
        <v>445</v>
      </c>
      <c r="F33" s="28">
        <v>38</v>
      </c>
      <c r="G33" s="28">
        <v>20</v>
      </c>
      <c r="H33" s="28">
        <v>137</v>
      </c>
      <c r="I33" s="28">
        <v>368</v>
      </c>
      <c r="J33" s="28">
        <v>195</v>
      </c>
      <c r="K33" s="28">
        <v>240</v>
      </c>
    </row>
    <row r="34" spans="2:11" ht="15" customHeight="1" thickBot="1" x14ac:dyDescent="0.25">
      <c r="B34" s="39" t="s">
        <v>259</v>
      </c>
      <c r="C34" s="28">
        <v>0</v>
      </c>
      <c r="D34" s="28">
        <v>198</v>
      </c>
      <c r="E34" s="28">
        <v>177</v>
      </c>
      <c r="F34" s="28">
        <v>2</v>
      </c>
      <c r="G34" s="28">
        <v>1</v>
      </c>
      <c r="H34" s="28">
        <v>22</v>
      </c>
      <c r="I34" s="28">
        <v>100</v>
      </c>
      <c r="J34" s="28">
        <v>54</v>
      </c>
      <c r="K34" s="28">
        <v>102</v>
      </c>
    </row>
    <row r="35" spans="2:11" ht="15" customHeight="1" thickBot="1" x14ac:dyDescent="0.25">
      <c r="B35" s="39" t="s">
        <v>263</v>
      </c>
      <c r="C35" s="28">
        <v>1</v>
      </c>
      <c r="D35" s="28">
        <v>285</v>
      </c>
      <c r="E35" s="28">
        <v>209</v>
      </c>
      <c r="F35" s="28">
        <v>13</v>
      </c>
      <c r="G35" s="28">
        <v>3</v>
      </c>
      <c r="H35" s="28">
        <v>53</v>
      </c>
      <c r="I35" s="28">
        <v>158</v>
      </c>
      <c r="J35" s="28">
        <v>96</v>
      </c>
      <c r="K35" s="28">
        <v>132</v>
      </c>
    </row>
    <row r="36" spans="2:11" ht="15" customHeight="1" thickBot="1" x14ac:dyDescent="0.25">
      <c r="B36" s="56" t="s">
        <v>270</v>
      </c>
      <c r="C36" s="28">
        <v>0</v>
      </c>
      <c r="D36" s="28">
        <v>758</v>
      </c>
      <c r="E36" s="28">
        <v>601</v>
      </c>
      <c r="F36" s="28">
        <v>28</v>
      </c>
      <c r="G36" s="28">
        <v>16</v>
      </c>
      <c r="H36" s="28">
        <v>111</v>
      </c>
      <c r="I36" s="28">
        <v>412</v>
      </c>
      <c r="J36" s="28">
        <v>250</v>
      </c>
      <c r="K36" s="28">
        <v>396</v>
      </c>
    </row>
    <row r="37" spans="2:11" ht="15" customHeight="1" thickBot="1" x14ac:dyDescent="0.25">
      <c r="B37" s="60" t="s">
        <v>283</v>
      </c>
      <c r="C37" s="28">
        <v>4</v>
      </c>
      <c r="D37" s="28">
        <v>7498</v>
      </c>
      <c r="E37" s="28">
        <v>3367</v>
      </c>
      <c r="F37" s="28">
        <v>300</v>
      </c>
      <c r="G37" s="28">
        <v>118</v>
      </c>
      <c r="H37" s="28">
        <v>1876</v>
      </c>
      <c r="I37" s="28">
        <v>3203</v>
      </c>
      <c r="J37" s="28">
        <v>2932</v>
      </c>
      <c r="K37" s="28">
        <v>2457</v>
      </c>
    </row>
    <row r="38" spans="2:11" ht="15" customHeight="1" thickBot="1" x14ac:dyDescent="0.25">
      <c r="B38" s="39" t="s">
        <v>299</v>
      </c>
      <c r="C38" s="28">
        <v>1</v>
      </c>
      <c r="D38" s="28">
        <v>974</v>
      </c>
      <c r="E38" s="28">
        <v>516</v>
      </c>
      <c r="F38" s="28">
        <v>42</v>
      </c>
      <c r="G38" s="28">
        <v>15</v>
      </c>
      <c r="H38" s="28">
        <v>204</v>
      </c>
      <c r="I38" s="28">
        <v>362</v>
      </c>
      <c r="J38" s="28">
        <v>432</v>
      </c>
      <c r="K38" s="28">
        <v>377</v>
      </c>
    </row>
    <row r="39" spans="2:11" ht="15" customHeight="1" thickBot="1" x14ac:dyDescent="0.25">
      <c r="B39" s="39" t="s">
        <v>310</v>
      </c>
      <c r="C39" s="28">
        <v>0</v>
      </c>
      <c r="D39" s="28">
        <v>459</v>
      </c>
      <c r="E39" s="28">
        <v>317</v>
      </c>
      <c r="F39" s="28">
        <v>23</v>
      </c>
      <c r="G39" s="28">
        <v>14</v>
      </c>
      <c r="H39" s="28">
        <v>95</v>
      </c>
      <c r="I39" s="28">
        <v>232</v>
      </c>
      <c r="J39" s="28">
        <v>193</v>
      </c>
      <c r="K39" s="28">
        <v>239</v>
      </c>
    </row>
    <row r="40" spans="2:11" ht="15" customHeight="1" thickBot="1" x14ac:dyDescent="0.25">
      <c r="B40" s="58" t="s">
        <v>319</v>
      </c>
      <c r="C40" s="28">
        <v>1</v>
      </c>
      <c r="D40" s="28">
        <v>1109</v>
      </c>
      <c r="E40" s="28">
        <v>576</v>
      </c>
      <c r="F40" s="28">
        <v>44</v>
      </c>
      <c r="G40" s="28">
        <v>20</v>
      </c>
      <c r="H40" s="28">
        <v>268</v>
      </c>
      <c r="I40" s="28">
        <v>513</v>
      </c>
      <c r="J40" s="28">
        <v>452</v>
      </c>
      <c r="K40" s="28">
        <v>450</v>
      </c>
    </row>
    <row r="41" spans="2:11" ht="15" customHeight="1" thickBot="1" x14ac:dyDescent="0.25">
      <c r="B41" s="39" t="s">
        <v>324</v>
      </c>
      <c r="C41" s="28">
        <v>4</v>
      </c>
      <c r="D41" s="28">
        <v>2445</v>
      </c>
      <c r="E41" s="28">
        <v>1623</v>
      </c>
      <c r="F41" s="28">
        <v>115</v>
      </c>
      <c r="G41" s="28">
        <v>46</v>
      </c>
      <c r="H41" s="28">
        <v>491</v>
      </c>
      <c r="I41" s="28">
        <v>1307</v>
      </c>
      <c r="J41" s="28">
        <v>988</v>
      </c>
      <c r="K41" s="28">
        <v>1126</v>
      </c>
    </row>
    <row r="42" spans="2:11" ht="15" customHeight="1" thickBot="1" x14ac:dyDescent="0.25">
      <c r="B42" s="39" t="s">
        <v>482</v>
      </c>
      <c r="C42" s="28">
        <v>0</v>
      </c>
      <c r="D42" s="28">
        <v>722</v>
      </c>
      <c r="E42" s="28">
        <v>490</v>
      </c>
      <c r="F42" s="28">
        <v>42</v>
      </c>
      <c r="G42" s="28">
        <v>16</v>
      </c>
      <c r="H42" s="28">
        <v>125</v>
      </c>
      <c r="I42" s="28">
        <v>413</v>
      </c>
      <c r="J42" s="28">
        <v>254</v>
      </c>
      <c r="K42" s="28">
        <v>380</v>
      </c>
    </row>
    <row r="43" spans="2:11" ht="15" customHeight="1" thickBot="1" x14ac:dyDescent="0.25">
      <c r="B43" s="58" t="s">
        <v>345</v>
      </c>
      <c r="C43" s="28">
        <v>6</v>
      </c>
      <c r="D43" s="28">
        <v>3469</v>
      </c>
      <c r="E43" s="28">
        <v>2381</v>
      </c>
      <c r="F43" s="28">
        <v>206</v>
      </c>
      <c r="G43" s="28">
        <v>78</v>
      </c>
      <c r="H43" s="28">
        <v>782</v>
      </c>
      <c r="I43" s="28">
        <v>2341</v>
      </c>
      <c r="J43" s="28">
        <v>1215</v>
      </c>
      <c r="K43" s="28">
        <v>1689</v>
      </c>
    </row>
    <row r="44" spans="2:11" ht="15" customHeight="1" thickBot="1" x14ac:dyDescent="0.25">
      <c r="B44" s="39" t="s">
        <v>362</v>
      </c>
      <c r="C44" s="28">
        <v>0</v>
      </c>
      <c r="D44" s="28">
        <v>675</v>
      </c>
      <c r="E44" s="28">
        <v>494</v>
      </c>
      <c r="F44" s="28">
        <v>49</v>
      </c>
      <c r="G44" s="28">
        <v>14</v>
      </c>
      <c r="H44" s="28">
        <v>180</v>
      </c>
      <c r="I44" s="28">
        <v>504</v>
      </c>
      <c r="J44" s="28">
        <v>372</v>
      </c>
      <c r="K44" s="28">
        <v>342</v>
      </c>
    </row>
    <row r="45" spans="2:11" ht="15" customHeight="1" thickBot="1" x14ac:dyDescent="0.25">
      <c r="B45" s="58" t="s">
        <v>372</v>
      </c>
      <c r="C45" s="28">
        <v>0</v>
      </c>
      <c r="D45" s="28">
        <v>377</v>
      </c>
      <c r="E45" s="28">
        <v>242</v>
      </c>
      <c r="F45" s="28">
        <v>28</v>
      </c>
      <c r="G45" s="28">
        <v>12</v>
      </c>
      <c r="H45" s="28">
        <v>78</v>
      </c>
      <c r="I45" s="28">
        <v>222</v>
      </c>
      <c r="J45" s="28">
        <v>152</v>
      </c>
      <c r="K45" s="28">
        <v>167</v>
      </c>
    </row>
    <row r="46" spans="2:11" ht="15" customHeight="1" thickBot="1" x14ac:dyDescent="0.25">
      <c r="B46" s="39" t="s">
        <v>382</v>
      </c>
      <c r="C46" s="28">
        <v>0</v>
      </c>
      <c r="D46" s="28">
        <v>1256</v>
      </c>
      <c r="E46" s="28">
        <v>905</v>
      </c>
      <c r="F46" s="28">
        <v>27</v>
      </c>
      <c r="G46" s="28">
        <v>7</v>
      </c>
      <c r="H46" s="28">
        <v>309</v>
      </c>
      <c r="I46" s="28">
        <v>713</v>
      </c>
      <c r="J46" s="28">
        <v>448</v>
      </c>
      <c r="K46" s="28">
        <v>546</v>
      </c>
    </row>
    <row r="47" spans="2:11" ht="15" customHeight="1" thickBot="1" x14ac:dyDescent="0.25">
      <c r="B47" s="39" t="s">
        <v>395</v>
      </c>
      <c r="C47" s="28">
        <v>0</v>
      </c>
      <c r="D47" s="28">
        <v>318</v>
      </c>
      <c r="E47" s="28">
        <v>224</v>
      </c>
      <c r="F47" s="28">
        <v>14</v>
      </c>
      <c r="G47" s="28">
        <v>6</v>
      </c>
      <c r="H47" s="28">
        <v>68</v>
      </c>
      <c r="I47" s="28">
        <v>151</v>
      </c>
      <c r="J47" s="28">
        <v>101</v>
      </c>
      <c r="K47" s="28">
        <v>135</v>
      </c>
    </row>
    <row r="48" spans="2:11" ht="15" customHeight="1" thickBot="1" x14ac:dyDescent="0.25">
      <c r="B48" s="39" t="s">
        <v>402</v>
      </c>
      <c r="C48" s="28">
        <v>5</v>
      </c>
      <c r="D48" s="28">
        <v>256</v>
      </c>
      <c r="E48" s="28">
        <v>184</v>
      </c>
      <c r="F48" s="28">
        <v>8</v>
      </c>
      <c r="G48" s="28">
        <v>5</v>
      </c>
      <c r="H48" s="28">
        <v>55</v>
      </c>
      <c r="I48" s="28">
        <v>163</v>
      </c>
      <c r="J48" s="28">
        <v>106</v>
      </c>
      <c r="K48" s="28">
        <v>136</v>
      </c>
    </row>
    <row r="49" spans="2:11" ht="15" customHeight="1" thickBot="1" x14ac:dyDescent="0.25">
      <c r="B49" s="58" t="s">
        <v>414</v>
      </c>
      <c r="C49" s="28">
        <v>2</v>
      </c>
      <c r="D49" s="28">
        <v>1082</v>
      </c>
      <c r="E49" s="28">
        <v>755</v>
      </c>
      <c r="F49" s="28">
        <v>35</v>
      </c>
      <c r="G49" s="28">
        <v>14</v>
      </c>
      <c r="H49" s="28">
        <v>257</v>
      </c>
      <c r="I49" s="28">
        <v>719</v>
      </c>
      <c r="J49" s="28">
        <v>394</v>
      </c>
      <c r="K49" s="28">
        <v>485</v>
      </c>
    </row>
    <row r="50" spans="2:11" ht="15" customHeight="1" thickBot="1" x14ac:dyDescent="0.25">
      <c r="B50" s="56" t="s">
        <v>434</v>
      </c>
      <c r="C50" s="28">
        <v>7</v>
      </c>
      <c r="D50" s="28">
        <v>6184</v>
      </c>
      <c r="E50" s="28">
        <v>4422</v>
      </c>
      <c r="F50" s="28">
        <v>280</v>
      </c>
      <c r="G50" s="28">
        <v>125</v>
      </c>
      <c r="H50" s="28">
        <v>1350</v>
      </c>
      <c r="I50" s="28">
        <v>3940</v>
      </c>
      <c r="J50" s="28">
        <v>2291</v>
      </c>
      <c r="K50" s="28">
        <v>3652</v>
      </c>
    </row>
    <row r="51" spans="2:11" ht="15" customHeight="1" thickBot="1" x14ac:dyDescent="0.25">
      <c r="B51" s="61" t="s">
        <v>450</v>
      </c>
      <c r="C51" s="28">
        <v>1</v>
      </c>
      <c r="D51" s="28">
        <v>1622</v>
      </c>
      <c r="E51" s="28">
        <v>1447</v>
      </c>
      <c r="F51" s="28">
        <v>65</v>
      </c>
      <c r="G51" s="28">
        <v>37</v>
      </c>
      <c r="H51" s="28">
        <v>405</v>
      </c>
      <c r="I51" s="28">
        <v>1042</v>
      </c>
      <c r="J51" s="28">
        <v>771</v>
      </c>
      <c r="K51" s="28">
        <v>1193</v>
      </c>
    </row>
    <row r="52" spans="2:11" ht="15" customHeight="1" thickBot="1" x14ac:dyDescent="0.25">
      <c r="B52" s="61" t="s">
        <v>483</v>
      </c>
      <c r="C52" s="28">
        <v>0</v>
      </c>
      <c r="D52" s="28">
        <v>749</v>
      </c>
      <c r="E52" s="28">
        <v>479</v>
      </c>
      <c r="F52" s="28">
        <v>43</v>
      </c>
      <c r="G52" s="28">
        <v>17</v>
      </c>
      <c r="H52" s="28">
        <v>189</v>
      </c>
      <c r="I52" s="28">
        <v>265</v>
      </c>
      <c r="J52" s="28">
        <v>363</v>
      </c>
      <c r="K52" s="28">
        <v>526</v>
      </c>
    </row>
    <row r="53" spans="2:11" ht="15" customHeight="1" thickBot="1" x14ac:dyDescent="0.25">
      <c r="B53" s="39" t="s">
        <v>484</v>
      </c>
      <c r="C53" s="28">
        <v>0</v>
      </c>
      <c r="D53" s="28">
        <v>343</v>
      </c>
      <c r="E53" s="28">
        <v>252</v>
      </c>
      <c r="F53" s="28">
        <v>12</v>
      </c>
      <c r="G53" s="28">
        <v>8</v>
      </c>
      <c r="H53" s="28">
        <v>88</v>
      </c>
      <c r="I53" s="28">
        <v>192</v>
      </c>
      <c r="J53" s="28">
        <v>175</v>
      </c>
      <c r="K53" s="28">
        <v>238</v>
      </c>
    </row>
    <row r="54" spans="2:11" ht="15" customHeight="1" thickBot="1" x14ac:dyDescent="0.25">
      <c r="B54" s="39" t="s">
        <v>485</v>
      </c>
      <c r="C54" s="28">
        <v>0</v>
      </c>
      <c r="D54" s="28">
        <v>677</v>
      </c>
      <c r="E54" s="28">
        <v>312</v>
      </c>
      <c r="F54" s="28">
        <v>18</v>
      </c>
      <c r="G54" s="28">
        <v>6</v>
      </c>
      <c r="H54" s="28">
        <v>151</v>
      </c>
      <c r="I54" s="28">
        <v>317</v>
      </c>
      <c r="J54" s="28">
        <v>190</v>
      </c>
      <c r="K54" s="28">
        <v>290</v>
      </c>
    </row>
    <row r="55" spans="2:11" ht="15" customHeight="1" thickBot="1" x14ac:dyDescent="0.25">
      <c r="B55" s="58" t="s">
        <v>486</v>
      </c>
      <c r="C55" s="28">
        <v>1</v>
      </c>
      <c r="D55" s="28">
        <v>1192</v>
      </c>
      <c r="E55" s="28">
        <v>611</v>
      </c>
      <c r="F55" s="28">
        <v>44</v>
      </c>
      <c r="G55" s="28">
        <v>11</v>
      </c>
      <c r="H55" s="28">
        <v>286</v>
      </c>
      <c r="I55" s="28">
        <v>617</v>
      </c>
      <c r="J55" s="28">
        <v>423</v>
      </c>
      <c r="K55" s="28">
        <v>627</v>
      </c>
    </row>
    <row r="56" spans="2:11" ht="15" customHeight="1" thickBot="1" x14ac:dyDescent="0.25">
      <c r="B56" s="39" t="s">
        <v>487</v>
      </c>
      <c r="C56" s="28">
        <v>0</v>
      </c>
      <c r="D56" s="28">
        <v>328</v>
      </c>
      <c r="E56" s="28">
        <v>256</v>
      </c>
      <c r="F56" s="28">
        <v>17</v>
      </c>
      <c r="G56" s="28">
        <v>6</v>
      </c>
      <c r="H56" s="28">
        <v>65</v>
      </c>
      <c r="I56" s="28">
        <v>156</v>
      </c>
      <c r="J56" s="28">
        <v>128</v>
      </c>
      <c r="K56" s="28">
        <v>136</v>
      </c>
    </row>
    <row r="57" spans="2:11" ht="15" customHeight="1" thickBot="1" x14ac:dyDescent="0.25">
      <c r="B57" s="40" t="s">
        <v>12</v>
      </c>
      <c r="C57" s="42">
        <v>51</v>
      </c>
      <c r="D57" s="42">
        <v>52803</v>
      </c>
      <c r="E57" s="42">
        <v>36082</v>
      </c>
      <c r="F57" s="42">
        <v>2369</v>
      </c>
      <c r="G57" s="42">
        <v>1039</v>
      </c>
      <c r="H57" s="42">
        <v>12485</v>
      </c>
      <c r="I57" s="42">
        <v>31548</v>
      </c>
      <c r="J57" s="42">
        <v>22273</v>
      </c>
      <c r="K57" s="42">
        <v>27280</v>
      </c>
    </row>
    <row r="58" spans="2:11" x14ac:dyDescent="0.2">
      <c r="C58" s="15"/>
      <c r="D58" s="15"/>
      <c r="E58" s="15"/>
      <c r="F58" s="15"/>
      <c r="G58" s="15"/>
    </row>
    <row r="67" spans="6:6" x14ac:dyDescent="0.2">
      <c r="F67" s="16"/>
    </row>
  </sheetData>
  <mergeCells count="1">
    <mergeCell ref="C5:K5"/>
  </mergeCells>
  <phoneticPr fontId="7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B1:K439"/>
  <sheetViews>
    <sheetView zoomScaleNormal="100" workbookViewId="0">
      <pane ySplit="6" topLeftCell="A7" activePane="bottomLeft" state="frozen"/>
      <selection pane="bottomLeft"/>
    </sheetView>
  </sheetViews>
  <sheetFormatPr baseColWidth="10" defaultRowHeight="12.75" x14ac:dyDescent="0.2"/>
  <cols>
    <col min="1" max="1" width="2.85546875" style="2" customWidth="1"/>
    <col min="2" max="2" width="56.85546875" style="2" customWidth="1"/>
    <col min="3" max="51" width="14.7109375" style="2" customWidth="1"/>
    <col min="52" max="16384" width="11.42578125" style="2"/>
  </cols>
  <sheetData>
    <row r="1" spans="2:11" ht="17.25" customHeight="1" x14ac:dyDescent="0.2">
      <c r="I1" s="6"/>
    </row>
    <row r="2" spans="2:11" ht="39" customHeight="1" x14ac:dyDescent="0.2">
      <c r="B2" s="51"/>
      <c r="C2" s="10"/>
      <c r="D2" s="10"/>
      <c r="E2" s="10"/>
      <c r="F2" s="10"/>
      <c r="G2" s="10"/>
      <c r="H2" s="11"/>
      <c r="I2" s="11"/>
    </row>
    <row r="3" spans="2:11" ht="19.5" customHeight="1" x14ac:dyDescent="0.2">
      <c r="B3" s="10"/>
      <c r="C3" s="14"/>
      <c r="D3" s="14"/>
      <c r="E3" s="14"/>
      <c r="F3" s="14"/>
      <c r="G3" s="14"/>
    </row>
    <row r="4" spans="2:11" ht="63" customHeight="1" x14ac:dyDescent="0.2"/>
    <row r="5" spans="2:11" ht="30" customHeight="1" thickBot="1" x14ac:dyDescent="0.25">
      <c r="C5" s="72">
        <v>2023</v>
      </c>
      <c r="D5" s="72"/>
      <c r="E5" s="72"/>
      <c r="F5" s="72"/>
      <c r="G5" s="72"/>
      <c r="H5" s="72"/>
      <c r="I5" s="72"/>
      <c r="J5" s="72"/>
      <c r="K5" s="73"/>
    </row>
    <row r="6" spans="2:11" ht="54" customHeight="1" thickBot="1" x14ac:dyDescent="0.25">
      <c r="C6" s="53" t="s">
        <v>17</v>
      </c>
      <c r="D6" s="54" t="s">
        <v>9</v>
      </c>
      <c r="E6" s="55" t="s">
        <v>6</v>
      </c>
      <c r="F6" s="54" t="s">
        <v>18</v>
      </c>
      <c r="G6" s="53" t="s">
        <v>19</v>
      </c>
      <c r="H6" s="53" t="s">
        <v>43</v>
      </c>
      <c r="I6" s="53" t="s">
        <v>44</v>
      </c>
      <c r="J6" s="53" t="s">
        <v>45</v>
      </c>
      <c r="K6" s="54" t="s">
        <v>46</v>
      </c>
    </row>
    <row r="7" spans="2:11" ht="15" customHeight="1" thickBot="1" x14ac:dyDescent="0.25">
      <c r="B7" s="39" t="s">
        <v>47</v>
      </c>
      <c r="C7" s="28">
        <v>0</v>
      </c>
      <c r="D7" s="28">
        <v>332</v>
      </c>
      <c r="E7" s="28">
        <v>249</v>
      </c>
      <c r="F7" s="28">
        <v>11</v>
      </c>
      <c r="G7" s="28">
        <v>4</v>
      </c>
      <c r="H7" s="28">
        <v>43</v>
      </c>
      <c r="I7" s="28">
        <v>170</v>
      </c>
      <c r="J7" s="28">
        <v>172</v>
      </c>
      <c r="K7" s="28">
        <v>204</v>
      </c>
    </row>
    <row r="8" spans="2:11" ht="15" customHeight="1" thickBot="1" x14ac:dyDescent="0.25">
      <c r="B8" s="39" t="s">
        <v>48</v>
      </c>
      <c r="C8" s="28">
        <v>0</v>
      </c>
      <c r="D8" s="28">
        <v>38</v>
      </c>
      <c r="E8" s="28">
        <v>50</v>
      </c>
      <c r="F8" s="28">
        <v>2</v>
      </c>
      <c r="G8" s="28">
        <v>0</v>
      </c>
      <c r="H8" s="28">
        <v>2</v>
      </c>
      <c r="I8" s="28">
        <v>19</v>
      </c>
      <c r="J8" s="28">
        <v>23</v>
      </c>
      <c r="K8" s="28">
        <v>26</v>
      </c>
    </row>
    <row r="9" spans="2:11" ht="15" customHeight="1" thickBot="1" x14ac:dyDescent="0.25">
      <c r="B9" s="39" t="s">
        <v>49</v>
      </c>
      <c r="C9" s="28">
        <v>0</v>
      </c>
      <c r="D9" s="28">
        <v>31</v>
      </c>
      <c r="E9" s="28">
        <v>30</v>
      </c>
      <c r="F9" s="28">
        <v>0</v>
      </c>
      <c r="G9" s="28">
        <v>0</v>
      </c>
      <c r="H9" s="28">
        <v>4</v>
      </c>
      <c r="I9" s="28">
        <v>22</v>
      </c>
      <c r="J9" s="28">
        <v>26</v>
      </c>
      <c r="K9" s="28">
        <v>22</v>
      </c>
    </row>
    <row r="10" spans="2:11" ht="15" customHeight="1" thickBot="1" x14ac:dyDescent="0.25">
      <c r="B10" s="39" t="s">
        <v>50</v>
      </c>
      <c r="C10" s="28">
        <v>1</v>
      </c>
      <c r="D10" s="28">
        <v>60</v>
      </c>
      <c r="E10" s="28">
        <v>68</v>
      </c>
      <c r="F10" s="28">
        <v>2</v>
      </c>
      <c r="G10" s="28">
        <v>0</v>
      </c>
      <c r="H10" s="28">
        <v>9</v>
      </c>
      <c r="I10" s="28">
        <v>42</v>
      </c>
      <c r="J10" s="28">
        <v>16</v>
      </c>
      <c r="K10" s="28">
        <v>32</v>
      </c>
    </row>
    <row r="11" spans="2:11" ht="15" customHeight="1" thickBot="1" x14ac:dyDescent="0.25">
      <c r="B11" s="39" t="s">
        <v>51</v>
      </c>
      <c r="C11" s="28">
        <v>0</v>
      </c>
      <c r="D11" s="28">
        <v>78</v>
      </c>
      <c r="E11" s="28">
        <v>127</v>
      </c>
      <c r="F11" s="28">
        <v>5</v>
      </c>
      <c r="G11" s="28">
        <v>7</v>
      </c>
      <c r="H11" s="28">
        <v>18</v>
      </c>
      <c r="I11" s="28">
        <v>64</v>
      </c>
      <c r="J11" s="28">
        <v>74</v>
      </c>
      <c r="K11" s="28">
        <v>128</v>
      </c>
    </row>
    <row r="12" spans="2:11" ht="15" customHeight="1" thickBot="1" x14ac:dyDescent="0.25">
      <c r="B12" s="39" t="s">
        <v>52</v>
      </c>
      <c r="C12" s="28">
        <v>0</v>
      </c>
      <c r="D12" s="28">
        <v>7</v>
      </c>
      <c r="E12" s="28">
        <v>12</v>
      </c>
      <c r="F12" s="28">
        <v>0</v>
      </c>
      <c r="G12" s="28">
        <v>0</v>
      </c>
      <c r="H12" s="28">
        <v>0</v>
      </c>
      <c r="I12" s="28">
        <v>5</v>
      </c>
      <c r="J12" s="28">
        <v>2</v>
      </c>
      <c r="K12" s="28">
        <v>5</v>
      </c>
    </row>
    <row r="13" spans="2:11" ht="15" customHeight="1" thickBot="1" x14ac:dyDescent="0.25">
      <c r="B13" s="39" t="s">
        <v>53</v>
      </c>
      <c r="C13" s="28">
        <v>0</v>
      </c>
      <c r="D13" s="28">
        <v>82</v>
      </c>
      <c r="E13" s="28">
        <v>84</v>
      </c>
      <c r="F13" s="28">
        <v>1</v>
      </c>
      <c r="G13" s="28">
        <v>1</v>
      </c>
      <c r="H13" s="28">
        <v>12</v>
      </c>
      <c r="I13" s="28">
        <v>59</v>
      </c>
      <c r="J13" s="28">
        <v>44</v>
      </c>
      <c r="K13" s="28">
        <v>78</v>
      </c>
    </row>
    <row r="14" spans="2:11" ht="15" customHeight="1" thickBot="1" x14ac:dyDescent="0.25">
      <c r="B14" s="58" t="s">
        <v>54</v>
      </c>
      <c r="C14" s="28">
        <v>0</v>
      </c>
      <c r="D14" s="28">
        <v>25</v>
      </c>
      <c r="E14" s="28">
        <v>31</v>
      </c>
      <c r="F14" s="28">
        <v>0</v>
      </c>
      <c r="G14" s="28">
        <v>0</v>
      </c>
      <c r="H14" s="28">
        <v>6</v>
      </c>
      <c r="I14" s="28">
        <v>8</v>
      </c>
      <c r="J14" s="28">
        <v>12</v>
      </c>
      <c r="K14" s="28">
        <v>14</v>
      </c>
    </row>
    <row r="15" spans="2:11" ht="15" customHeight="1" thickBot="1" x14ac:dyDescent="0.25">
      <c r="B15" s="39" t="s">
        <v>55</v>
      </c>
      <c r="C15" s="28">
        <v>0</v>
      </c>
      <c r="D15" s="28">
        <v>142</v>
      </c>
      <c r="E15" s="28">
        <v>178</v>
      </c>
      <c r="F15" s="28">
        <v>10</v>
      </c>
      <c r="G15" s="28">
        <v>3</v>
      </c>
      <c r="H15" s="28">
        <v>88</v>
      </c>
      <c r="I15" s="28">
        <v>136</v>
      </c>
      <c r="J15" s="28">
        <v>70</v>
      </c>
      <c r="K15" s="28">
        <v>117</v>
      </c>
    </row>
    <row r="16" spans="2:11" ht="15" customHeight="1" thickBot="1" x14ac:dyDescent="0.25">
      <c r="B16" s="39" t="s">
        <v>56</v>
      </c>
      <c r="C16" s="28">
        <v>0</v>
      </c>
      <c r="D16" s="28">
        <v>53</v>
      </c>
      <c r="E16" s="28">
        <v>101</v>
      </c>
      <c r="F16" s="28">
        <v>0</v>
      </c>
      <c r="G16" s="28">
        <v>2</v>
      </c>
      <c r="H16" s="28">
        <v>4</v>
      </c>
      <c r="I16" s="28">
        <v>85</v>
      </c>
      <c r="J16" s="28">
        <v>46</v>
      </c>
      <c r="K16" s="28">
        <v>97</v>
      </c>
    </row>
    <row r="17" spans="2:11" ht="15" customHeight="1" thickBot="1" x14ac:dyDescent="0.25">
      <c r="B17" s="39" t="s">
        <v>57</v>
      </c>
      <c r="C17" s="28">
        <v>0</v>
      </c>
      <c r="D17" s="28">
        <v>208</v>
      </c>
      <c r="E17" s="28">
        <v>230</v>
      </c>
      <c r="F17" s="28">
        <v>3</v>
      </c>
      <c r="G17" s="28">
        <v>22</v>
      </c>
      <c r="H17" s="28">
        <v>77</v>
      </c>
      <c r="I17" s="28">
        <v>185</v>
      </c>
      <c r="J17" s="28">
        <v>134</v>
      </c>
      <c r="K17" s="28">
        <v>236</v>
      </c>
    </row>
    <row r="18" spans="2:11" ht="15" customHeight="1" thickBot="1" x14ac:dyDescent="0.25">
      <c r="B18" s="39" t="s">
        <v>58</v>
      </c>
      <c r="C18" s="28">
        <v>0</v>
      </c>
      <c r="D18" s="28">
        <v>98</v>
      </c>
      <c r="E18" s="28">
        <v>77</v>
      </c>
      <c r="F18" s="28">
        <v>4</v>
      </c>
      <c r="G18" s="28">
        <v>6</v>
      </c>
      <c r="H18" s="28">
        <v>31</v>
      </c>
      <c r="I18" s="28">
        <v>94</v>
      </c>
      <c r="J18" s="28">
        <v>53</v>
      </c>
      <c r="K18" s="28">
        <v>62</v>
      </c>
    </row>
    <row r="19" spans="2:11" ht="15" customHeight="1" thickBot="1" x14ac:dyDescent="0.25">
      <c r="B19" s="39" t="s">
        <v>59</v>
      </c>
      <c r="C19" s="28">
        <v>0</v>
      </c>
      <c r="D19" s="28">
        <v>53</v>
      </c>
      <c r="E19" s="28">
        <v>45</v>
      </c>
      <c r="F19" s="28">
        <v>2</v>
      </c>
      <c r="G19" s="28">
        <v>1</v>
      </c>
      <c r="H19" s="28">
        <v>13</v>
      </c>
      <c r="I19" s="28">
        <v>24</v>
      </c>
      <c r="J19" s="28">
        <v>27</v>
      </c>
      <c r="K19" s="28">
        <v>18</v>
      </c>
    </row>
    <row r="20" spans="2:11" ht="15" customHeight="1" thickBot="1" x14ac:dyDescent="0.25">
      <c r="B20" s="39" t="s">
        <v>60</v>
      </c>
      <c r="C20" s="28">
        <v>0</v>
      </c>
      <c r="D20" s="28">
        <v>85</v>
      </c>
      <c r="E20" s="28">
        <v>99</v>
      </c>
      <c r="F20" s="28">
        <v>5</v>
      </c>
      <c r="G20" s="28">
        <v>3</v>
      </c>
      <c r="H20" s="28">
        <v>20</v>
      </c>
      <c r="I20" s="28">
        <v>86</v>
      </c>
      <c r="J20" s="28">
        <v>63</v>
      </c>
      <c r="K20" s="28">
        <v>89</v>
      </c>
    </row>
    <row r="21" spans="2:11" ht="15" customHeight="1" thickBot="1" x14ac:dyDescent="0.25">
      <c r="B21" s="39" t="s">
        <v>61</v>
      </c>
      <c r="C21" s="28">
        <v>0</v>
      </c>
      <c r="D21" s="28">
        <v>194</v>
      </c>
      <c r="E21" s="28">
        <v>210</v>
      </c>
      <c r="F21" s="28">
        <v>22</v>
      </c>
      <c r="G21" s="28">
        <v>7</v>
      </c>
      <c r="H21" s="28">
        <v>47</v>
      </c>
      <c r="I21" s="28">
        <v>222</v>
      </c>
      <c r="J21" s="28">
        <v>161</v>
      </c>
      <c r="K21" s="28">
        <v>135</v>
      </c>
    </row>
    <row r="22" spans="2:11" ht="15" customHeight="1" thickBot="1" x14ac:dyDescent="0.25">
      <c r="B22" s="39" t="s">
        <v>62</v>
      </c>
      <c r="C22" s="28">
        <v>0</v>
      </c>
      <c r="D22" s="28">
        <v>68</v>
      </c>
      <c r="E22" s="28">
        <v>46</v>
      </c>
      <c r="F22" s="28">
        <v>3</v>
      </c>
      <c r="G22" s="28">
        <v>1</v>
      </c>
      <c r="H22" s="28">
        <v>23</v>
      </c>
      <c r="I22" s="28">
        <v>35</v>
      </c>
      <c r="J22" s="28">
        <v>48</v>
      </c>
      <c r="K22" s="28">
        <v>56</v>
      </c>
    </row>
    <row r="23" spans="2:11" ht="15" customHeight="1" thickBot="1" x14ac:dyDescent="0.25">
      <c r="B23" s="39" t="s">
        <v>63</v>
      </c>
      <c r="C23" s="28">
        <v>0</v>
      </c>
      <c r="D23" s="28">
        <v>90</v>
      </c>
      <c r="E23" s="28">
        <v>106</v>
      </c>
      <c r="F23" s="28">
        <v>10</v>
      </c>
      <c r="G23" s="28">
        <v>5</v>
      </c>
      <c r="H23" s="28">
        <v>38</v>
      </c>
      <c r="I23" s="28">
        <v>73</v>
      </c>
      <c r="J23" s="28">
        <v>61</v>
      </c>
      <c r="K23" s="28">
        <v>49</v>
      </c>
    </row>
    <row r="24" spans="2:11" ht="15" customHeight="1" thickBot="1" x14ac:dyDescent="0.25">
      <c r="B24" s="39" t="s">
        <v>64</v>
      </c>
      <c r="C24" s="28">
        <v>0</v>
      </c>
      <c r="D24" s="28">
        <v>78</v>
      </c>
      <c r="E24" s="28">
        <v>104</v>
      </c>
      <c r="F24" s="28">
        <v>10</v>
      </c>
      <c r="G24" s="28">
        <v>7</v>
      </c>
      <c r="H24" s="28">
        <v>27</v>
      </c>
      <c r="I24" s="28">
        <v>119</v>
      </c>
      <c r="J24" s="28">
        <v>42</v>
      </c>
      <c r="K24" s="28">
        <v>70</v>
      </c>
    </row>
    <row r="25" spans="2:11" ht="15" customHeight="1" thickBot="1" x14ac:dyDescent="0.25">
      <c r="B25" s="39" t="s">
        <v>65</v>
      </c>
      <c r="C25" s="28">
        <v>0</v>
      </c>
      <c r="D25" s="28">
        <v>26</v>
      </c>
      <c r="E25" s="28">
        <v>25</v>
      </c>
      <c r="F25" s="28">
        <v>1</v>
      </c>
      <c r="G25" s="28">
        <v>1</v>
      </c>
      <c r="H25" s="28">
        <v>6</v>
      </c>
      <c r="I25" s="28">
        <v>21</v>
      </c>
      <c r="J25" s="28">
        <v>12</v>
      </c>
      <c r="K25" s="28">
        <v>26</v>
      </c>
    </row>
    <row r="26" spans="2:11" ht="15" customHeight="1" thickBot="1" x14ac:dyDescent="0.25">
      <c r="B26" s="39" t="s">
        <v>66</v>
      </c>
      <c r="C26" s="28">
        <v>1</v>
      </c>
      <c r="D26" s="28">
        <v>114</v>
      </c>
      <c r="E26" s="28">
        <v>137</v>
      </c>
      <c r="F26" s="28">
        <v>6</v>
      </c>
      <c r="G26" s="28">
        <v>3</v>
      </c>
      <c r="H26" s="28">
        <v>33</v>
      </c>
      <c r="I26" s="28">
        <v>74</v>
      </c>
      <c r="J26" s="28">
        <v>38</v>
      </c>
      <c r="K26" s="28">
        <v>50</v>
      </c>
    </row>
    <row r="27" spans="2:11" ht="15" customHeight="1" thickBot="1" x14ac:dyDescent="0.25">
      <c r="B27" s="39" t="s">
        <v>67</v>
      </c>
      <c r="C27" s="28">
        <v>0</v>
      </c>
      <c r="D27" s="28">
        <v>37</v>
      </c>
      <c r="E27" s="28">
        <v>48</v>
      </c>
      <c r="F27" s="28">
        <v>2</v>
      </c>
      <c r="G27" s="28">
        <v>2</v>
      </c>
      <c r="H27" s="28">
        <v>12</v>
      </c>
      <c r="I27" s="28">
        <v>43</v>
      </c>
      <c r="J27" s="28">
        <v>24</v>
      </c>
      <c r="K27" s="28">
        <v>59</v>
      </c>
    </row>
    <row r="28" spans="2:11" ht="15" customHeight="1" thickBot="1" x14ac:dyDescent="0.25">
      <c r="B28" s="39" t="s">
        <v>68</v>
      </c>
      <c r="C28" s="28">
        <v>0</v>
      </c>
      <c r="D28" s="28">
        <v>21</v>
      </c>
      <c r="E28" s="28">
        <v>25</v>
      </c>
      <c r="F28" s="28">
        <v>2</v>
      </c>
      <c r="G28" s="28">
        <v>2</v>
      </c>
      <c r="H28" s="28">
        <v>6</v>
      </c>
      <c r="I28" s="28">
        <v>19</v>
      </c>
      <c r="J28" s="28">
        <v>20</v>
      </c>
      <c r="K28" s="28">
        <v>33</v>
      </c>
    </row>
    <row r="29" spans="2:11" ht="15" customHeight="1" thickBot="1" x14ac:dyDescent="0.25">
      <c r="B29" s="58" t="s">
        <v>69</v>
      </c>
      <c r="C29" s="28">
        <v>0</v>
      </c>
      <c r="D29" s="28">
        <v>24</v>
      </c>
      <c r="E29" s="28">
        <v>15</v>
      </c>
      <c r="F29" s="28">
        <v>0</v>
      </c>
      <c r="G29" s="28">
        <v>0</v>
      </c>
      <c r="H29" s="28">
        <v>2</v>
      </c>
      <c r="I29" s="28">
        <v>16</v>
      </c>
      <c r="J29" s="28">
        <v>17</v>
      </c>
      <c r="K29" s="28">
        <v>21</v>
      </c>
    </row>
    <row r="30" spans="2:11" ht="15" customHeight="1" thickBot="1" x14ac:dyDescent="0.25">
      <c r="B30" s="39" t="s">
        <v>70</v>
      </c>
      <c r="C30" s="28">
        <v>0</v>
      </c>
      <c r="D30" s="28">
        <v>34</v>
      </c>
      <c r="E30" s="28">
        <v>36</v>
      </c>
      <c r="F30" s="28">
        <v>0</v>
      </c>
      <c r="G30" s="28">
        <v>5</v>
      </c>
      <c r="H30" s="28">
        <v>6</v>
      </c>
      <c r="I30" s="28">
        <v>19</v>
      </c>
      <c r="J30" s="28">
        <v>22</v>
      </c>
      <c r="K30" s="28">
        <v>22</v>
      </c>
    </row>
    <row r="31" spans="2:11" ht="15" customHeight="1" thickBot="1" x14ac:dyDescent="0.25">
      <c r="B31" s="39" t="s">
        <v>71</v>
      </c>
      <c r="C31" s="28">
        <v>0</v>
      </c>
      <c r="D31" s="28">
        <v>44</v>
      </c>
      <c r="E31" s="28">
        <v>26</v>
      </c>
      <c r="F31" s="28">
        <v>0</v>
      </c>
      <c r="G31" s="28">
        <v>0</v>
      </c>
      <c r="H31" s="28">
        <v>3</v>
      </c>
      <c r="I31" s="28">
        <v>15</v>
      </c>
      <c r="J31" s="28">
        <v>2</v>
      </c>
      <c r="K31" s="28">
        <v>0</v>
      </c>
    </row>
    <row r="32" spans="2:11" ht="15" customHeight="1" thickBot="1" x14ac:dyDescent="0.25">
      <c r="B32" s="39" t="s">
        <v>72</v>
      </c>
      <c r="C32" s="28">
        <v>0</v>
      </c>
      <c r="D32" s="28">
        <v>27</v>
      </c>
      <c r="E32" s="28">
        <v>17</v>
      </c>
      <c r="F32" s="28">
        <v>1</v>
      </c>
      <c r="G32" s="28">
        <v>1</v>
      </c>
      <c r="H32" s="28">
        <v>9</v>
      </c>
      <c r="I32" s="28">
        <v>12</v>
      </c>
      <c r="J32" s="28">
        <v>11</v>
      </c>
      <c r="K32" s="28">
        <v>14</v>
      </c>
    </row>
    <row r="33" spans="2:11" ht="15" customHeight="1" thickBot="1" x14ac:dyDescent="0.25">
      <c r="B33" s="39" t="s">
        <v>73</v>
      </c>
      <c r="C33" s="28">
        <v>0</v>
      </c>
      <c r="D33" s="28">
        <v>23</v>
      </c>
      <c r="E33" s="28">
        <v>24</v>
      </c>
      <c r="F33" s="28">
        <v>3</v>
      </c>
      <c r="G33" s="28">
        <v>1</v>
      </c>
      <c r="H33" s="28">
        <v>4</v>
      </c>
      <c r="I33" s="28">
        <v>16</v>
      </c>
      <c r="J33" s="28">
        <v>14</v>
      </c>
      <c r="K33" s="28">
        <v>14</v>
      </c>
    </row>
    <row r="34" spans="2:11" ht="15" customHeight="1" thickBot="1" x14ac:dyDescent="0.25">
      <c r="B34" s="39" t="s">
        <v>74</v>
      </c>
      <c r="C34" s="28">
        <v>0</v>
      </c>
      <c r="D34" s="28">
        <v>85</v>
      </c>
      <c r="E34" s="28">
        <v>86</v>
      </c>
      <c r="F34" s="28">
        <v>8</v>
      </c>
      <c r="G34" s="28">
        <v>3</v>
      </c>
      <c r="H34" s="28">
        <v>18</v>
      </c>
      <c r="I34" s="28">
        <v>54</v>
      </c>
      <c r="J34" s="28">
        <v>34</v>
      </c>
      <c r="K34" s="28">
        <v>54</v>
      </c>
    </row>
    <row r="35" spans="2:11" ht="15" customHeight="1" thickBot="1" x14ac:dyDescent="0.25">
      <c r="B35" s="39" t="s">
        <v>75</v>
      </c>
      <c r="C35" s="28">
        <v>0</v>
      </c>
      <c r="D35" s="28">
        <v>12</v>
      </c>
      <c r="E35" s="28">
        <v>25</v>
      </c>
      <c r="F35" s="28">
        <v>2</v>
      </c>
      <c r="G35" s="28">
        <v>0</v>
      </c>
      <c r="H35" s="28">
        <v>5</v>
      </c>
      <c r="I35" s="28">
        <v>13</v>
      </c>
      <c r="J35" s="28">
        <v>7</v>
      </c>
      <c r="K35" s="28">
        <v>17</v>
      </c>
    </row>
    <row r="36" spans="2:11" ht="15" customHeight="1" thickBot="1" x14ac:dyDescent="0.25">
      <c r="B36" s="39" t="s">
        <v>76</v>
      </c>
      <c r="C36" s="28">
        <v>0</v>
      </c>
      <c r="D36" s="28">
        <v>68</v>
      </c>
      <c r="E36" s="28">
        <v>54</v>
      </c>
      <c r="F36" s="28">
        <v>3</v>
      </c>
      <c r="G36" s="28">
        <v>1</v>
      </c>
      <c r="H36" s="28">
        <v>14</v>
      </c>
      <c r="I36" s="28">
        <v>20</v>
      </c>
      <c r="J36" s="28">
        <v>31</v>
      </c>
      <c r="K36" s="28">
        <v>40</v>
      </c>
    </row>
    <row r="37" spans="2:11" ht="15" customHeight="1" thickBot="1" x14ac:dyDescent="0.25">
      <c r="B37" s="39" t="s">
        <v>77</v>
      </c>
      <c r="C37" s="28">
        <v>0</v>
      </c>
      <c r="D37" s="28">
        <v>293</v>
      </c>
      <c r="E37" s="28">
        <v>257</v>
      </c>
      <c r="F37" s="28">
        <v>49</v>
      </c>
      <c r="G37" s="28">
        <v>13</v>
      </c>
      <c r="H37" s="28">
        <v>92</v>
      </c>
      <c r="I37" s="28">
        <v>277</v>
      </c>
      <c r="J37" s="28">
        <v>147</v>
      </c>
      <c r="K37" s="28">
        <v>200</v>
      </c>
    </row>
    <row r="38" spans="2:11" ht="15" customHeight="1" thickBot="1" x14ac:dyDescent="0.25">
      <c r="B38" s="39" t="s">
        <v>78</v>
      </c>
      <c r="C38" s="28">
        <v>0</v>
      </c>
      <c r="D38" s="28">
        <v>31</v>
      </c>
      <c r="E38" s="28">
        <v>21</v>
      </c>
      <c r="F38" s="28">
        <v>1</v>
      </c>
      <c r="G38" s="28">
        <v>0</v>
      </c>
      <c r="H38" s="28">
        <v>8</v>
      </c>
      <c r="I38" s="28">
        <v>18</v>
      </c>
      <c r="J38" s="28">
        <v>5</v>
      </c>
      <c r="K38" s="28">
        <v>16</v>
      </c>
    </row>
    <row r="39" spans="2:11" ht="15" customHeight="1" thickBot="1" x14ac:dyDescent="0.25">
      <c r="B39" s="39" t="s">
        <v>79</v>
      </c>
      <c r="C39" s="28">
        <v>0</v>
      </c>
      <c r="D39" s="28">
        <v>29</v>
      </c>
      <c r="E39" s="28">
        <v>17</v>
      </c>
      <c r="F39" s="28">
        <v>2</v>
      </c>
      <c r="G39" s="28">
        <v>0</v>
      </c>
      <c r="H39" s="28">
        <v>10</v>
      </c>
      <c r="I39" s="28">
        <v>24</v>
      </c>
      <c r="J39" s="28">
        <v>9</v>
      </c>
      <c r="K39" s="28">
        <v>9</v>
      </c>
    </row>
    <row r="40" spans="2:11" ht="15" customHeight="1" thickBot="1" x14ac:dyDescent="0.25">
      <c r="B40" s="39" t="s">
        <v>80</v>
      </c>
      <c r="C40" s="28">
        <v>0</v>
      </c>
      <c r="D40" s="28">
        <v>45</v>
      </c>
      <c r="E40" s="28">
        <v>33</v>
      </c>
      <c r="F40" s="28">
        <v>1</v>
      </c>
      <c r="G40" s="28">
        <v>0</v>
      </c>
      <c r="H40" s="28">
        <v>11</v>
      </c>
      <c r="I40" s="28">
        <v>32</v>
      </c>
      <c r="J40" s="28">
        <v>10</v>
      </c>
      <c r="K40" s="28">
        <v>31</v>
      </c>
    </row>
    <row r="41" spans="2:11" ht="15" customHeight="1" thickBot="1" x14ac:dyDescent="0.25">
      <c r="B41" s="56" t="s">
        <v>81</v>
      </c>
      <c r="C41" s="28">
        <v>0</v>
      </c>
      <c r="D41" s="28">
        <v>31</v>
      </c>
      <c r="E41" s="28">
        <v>35</v>
      </c>
      <c r="F41" s="28">
        <v>0</v>
      </c>
      <c r="G41" s="28">
        <v>1</v>
      </c>
      <c r="H41" s="28">
        <v>5</v>
      </c>
      <c r="I41" s="28">
        <v>22</v>
      </c>
      <c r="J41" s="28">
        <v>12</v>
      </c>
      <c r="K41" s="28">
        <v>32</v>
      </c>
    </row>
    <row r="42" spans="2:11" ht="15" customHeight="1" thickBot="1" x14ac:dyDescent="0.25">
      <c r="B42" s="60" t="s">
        <v>82</v>
      </c>
      <c r="C42" s="28">
        <v>0</v>
      </c>
      <c r="D42" s="28">
        <v>55</v>
      </c>
      <c r="E42" s="28">
        <v>55</v>
      </c>
      <c r="F42" s="28">
        <v>2</v>
      </c>
      <c r="G42" s="28">
        <v>1</v>
      </c>
      <c r="H42" s="28">
        <v>16</v>
      </c>
      <c r="I42" s="28">
        <v>31</v>
      </c>
      <c r="J42" s="28">
        <v>40</v>
      </c>
      <c r="K42" s="28">
        <v>34</v>
      </c>
    </row>
    <row r="43" spans="2:11" ht="15" customHeight="1" thickBot="1" x14ac:dyDescent="0.25">
      <c r="B43" s="39" t="s">
        <v>83</v>
      </c>
      <c r="C43" s="28">
        <v>0</v>
      </c>
      <c r="D43" s="28">
        <v>26</v>
      </c>
      <c r="E43" s="28">
        <v>41</v>
      </c>
      <c r="F43" s="28">
        <v>3</v>
      </c>
      <c r="G43" s="28">
        <v>1</v>
      </c>
      <c r="H43" s="28">
        <v>11</v>
      </c>
      <c r="I43" s="28">
        <v>13</v>
      </c>
      <c r="J43" s="28">
        <v>18</v>
      </c>
      <c r="K43" s="28">
        <v>35</v>
      </c>
    </row>
    <row r="44" spans="2:11" ht="15" customHeight="1" thickBot="1" x14ac:dyDescent="0.25">
      <c r="B44" s="39" t="s">
        <v>84</v>
      </c>
      <c r="C44" s="28">
        <v>0</v>
      </c>
      <c r="D44" s="28">
        <v>572</v>
      </c>
      <c r="E44" s="28">
        <v>409</v>
      </c>
      <c r="F44" s="28">
        <v>32</v>
      </c>
      <c r="G44" s="28">
        <v>12</v>
      </c>
      <c r="H44" s="28">
        <v>142</v>
      </c>
      <c r="I44" s="28">
        <v>490</v>
      </c>
      <c r="J44" s="28">
        <v>365</v>
      </c>
      <c r="K44" s="28">
        <v>298</v>
      </c>
    </row>
    <row r="45" spans="2:11" ht="15" customHeight="1" thickBot="1" x14ac:dyDescent="0.25">
      <c r="B45" s="39" t="s">
        <v>85</v>
      </c>
      <c r="C45" s="28">
        <v>0</v>
      </c>
      <c r="D45" s="28">
        <v>84</v>
      </c>
      <c r="E45" s="28">
        <v>121</v>
      </c>
      <c r="F45" s="28">
        <v>5</v>
      </c>
      <c r="G45" s="28">
        <v>2</v>
      </c>
      <c r="H45" s="28">
        <v>42</v>
      </c>
      <c r="I45" s="28">
        <v>80</v>
      </c>
      <c r="J45" s="28">
        <v>40</v>
      </c>
      <c r="K45" s="28">
        <v>83</v>
      </c>
    </row>
    <row r="46" spans="2:11" ht="15" customHeight="1" thickBot="1" x14ac:dyDescent="0.25">
      <c r="B46" s="39" t="s">
        <v>86</v>
      </c>
      <c r="C46" s="28">
        <v>0</v>
      </c>
      <c r="D46" s="28">
        <v>7</v>
      </c>
      <c r="E46" s="28">
        <v>13</v>
      </c>
      <c r="F46" s="28">
        <v>2</v>
      </c>
      <c r="G46" s="28">
        <v>0</v>
      </c>
      <c r="H46" s="28">
        <v>2</v>
      </c>
      <c r="I46" s="28">
        <v>6</v>
      </c>
      <c r="J46" s="28">
        <v>7</v>
      </c>
      <c r="K46" s="28">
        <v>9</v>
      </c>
    </row>
    <row r="47" spans="2:11" ht="15" customHeight="1" thickBot="1" x14ac:dyDescent="0.25">
      <c r="B47" s="39" t="s">
        <v>87</v>
      </c>
      <c r="C47" s="28">
        <v>0</v>
      </c>
      <c r="D47" s="28">
        <v>41</v>
      </c>
      <c r="E47" s="28">
        <v>37</v>
      </c>
      <c r="F47" s="28">
        <v>2</v>
      </c>
      <c r="G47" s="28">
        <v>5</v>
      </c>
      <c r="H47" s="28">
        <v>4</v>
      </c>
      <c r="I47" s="28">
        <v>30</v>
      </c>
      <c r="J47" s="28">
        <v>15</v>
      </c>
      <c r="K47" s="28">
        <v>24</v>
      </c>
    </row>
    <row r="48" spans="2:11" ht="15" customHeight="1" thickBot="1" x14ac:dyDescent="0.25">
      <c r="B48" s="39" t="s">
        <v>88</v>
      </c>
      <c r="C48" s="28">
        <v>0</v>
      </c>
      <c r="D48" s="28">
        <v>127</v>
      </c>
      <c r="E48" s="28">
        <v>114</v>
      </c>
      <c r="F48" s="28">
        <v>3</v>
      </c>
      <c r="G48" s="28">
        <v>2</v>
      </c>
      <c r="H48" s="28">
        <v>50</v>
      </c>
      <c r="I48" s="28">
        <v>108</v>
      </c>
      <c r="J48" s="28">
        <v>63</v>
      </c>
      <c r="K48" s="28">
        <v>96</v>
      </c>
    </row>
    <row r="49" spans="2:11" ht="15" customHeight="1" thickBot="1" x14ac:dyDescent="0.25">
      <c r="B49" s="39" t="s">
        <v>89</v>
      </c>
      <c r="C49" s="28">
        <v>0</v>
      </c>
      <c r="D49" s="28">
        <v>12</v>
      </c>
      <c r="E49" s="28">
        <v>9</v>
      </c>
      <c r="F49" s="28">
        <v>0</v>
      </c>
      <c r="G49" s="28">
        <v>1</v>
      </c>
      <c r="H49" s="28">
        <v>1</v>
      </c>
      <c r="I49" s="28">
        <v>7</v>
      </c>
      <c r="J49" s="28">
        <v>2</v>
      </c>
      <c r="K49" s="28">
        <v>11</v>
      </c>
    </row>
    <row r="50" spans="2:11" ht="15" customHeight="1" thickBot="1" x14ac:dyDescent="0.25">
      <c r="B50" s="56" t="s">
        <v>90</v>
      </c>
      <c r="C50" s="28">
        <v>1</v>
      </c>
      <c r="D50" s="28">
        <v>25</v>
      </c>
      <c r="E50" s="28">
        <v>23</v>
      </c>
      <c r="F50" s="28">
        <v>1</v>
      </c>
      <c r="G50" s="28">
        <v>0</v>
      </c>
      <c r="H50" s="28">
        <v>10</v>
      </c>
      <c r="I50" s="28">
        <v>18</v>
      </c>
      <c r="J50" s="28">
        <v>12</v>
      </c>
      <c r="K50" s="28">
        <v>25</v>
      </c>
    </row>
    <row r="51" spans="2:11" ht="15" customHeight="1" thickBot="1" x14ac:dyDescent="0.25">
      <c r="B51" s="60" t="s">
        <v>91</v>
      </c>
      <c r="C51" s="28">
        <v>0</v>
      </c>
      <c r="D51" s="28">
        <v>34</v>
      </c>
      <c r="E51" s="28">
        <v>45</v>
      </c>
      <c r="F51" s="28">
        <v>0</v>
      </c>
      <c r="G51" s="28">
        <v>0</v>
      </c>
      <c r="H51" s="28">
        <v>3</v>
      </c>
      <c r="I51" s="28">
        <v>31</v>
      </c>
      <c r="J51" s="28">
        <v>15</v>
      </c>
      <c r="K51" s="28">
        <v>8</v>
      </c>
    </row>
    <row r="52" spans="2:11" ht="15" customHeight="1" thickBot="1" x14ac:dyDescent="0.25">
      <c r="B52" s="39" t="s">
        <v>92</v>
      </c>
      <c r="C52" s="28">
        <v>0</v>
      </c>
      <c r="D52" s="28">
        <v>223</v>
      </c>
      <c r="E52" s="28">
        <v>234</v>
      </c>
      <c r="F52" s="28">
        <v>12</v>
      </c>
      <c r="G52" s="28">
        <v>3</v>
      </c>
      <c r="H52" s="28">
        <v>47</v>
      </c>
      <c r="I52" s="28">
        <v>219</v>
      </c>
      <c r="J52" s="28">
        <v>173</v>
      </c>
      <c r="K52" s="28">
        <v>206</v>
      </c>
    </row>
    <row r="53" spans="2:11" ht="15" customHeight="1" thickBot="1" x14ac:dyDescent="0.25">
      <c r="B53" s="39" t="s">
        <v>93</v>
      </c>
      <c r="C53" s="28">
        <v>0</v>
      </c>
      <c r="D53" s="28">
        <v>56</v>
      </c>
      <c r="E53" s="28">
        <v>78</v>
      </c>
      <c r="F53" s="28">
        <v>3</v>
      </c>
      <c r="G53" s="28">
        <v>3</v>
      </c>
      <c r="H53" s="28">
        <v>13</v>
      </c>
      <c r="I53" s="28">
        <v>44</v>
      </c>
      <c r="J53" s="28">
        <v>35</v>
      </c>
      <c r="K53" s="28">
        <v>53</v>
      </c>
    </row>
    <row r="54" spans="2:11" ht="15" customHeight="1" thickBot="1" x14ac:dyDescent="0.25">
      <c r="B54" s="39" t="s">
        <v>94</v>
      </c>
      <c r="C54" s="28">
        <v>0</v>
      </c>
      <c r="D54" s="28">
        <v>41</v>
      </c>
      <c r="E54" s="28">
        <v>39</v>
      </c>
      <c r="F54" s="28">
        <v>7</v>
      </c>
      <c r="G54" s="28">
        <v>2</v>
      </c>
      <c r="H54" s="28">
        <v>4</v>
      </c>
      <c r="I54" s="28">
        <v>41</v>
      </c>
      <c r="J54" s="28">
        <v>26</v>
      </c>
      <c r="K54" s="28">
        <v>38</v>
      </c>
    </row>
    <row r="55" spans="2:11" ht="15" customHeight="1" thickBot="1" x14ac:dyDescent="0.25">
      <c r="B55" s="39" t="s">
        <v>95</v>
      </c>
      <c r="C55" s="28">
        <v>0</v>
      </c>
      <c r="D55" s="28">
        <v>55</v>
      </c>
      <c r="E55" s="28">
        <v>108</v>
      </c>
      <c r="F55" s="28">
        <v>3</v>
      </c>
      <c r="G55" s="28">
        <v>1</v>
      </c>
      <c r="H55" s="28">
        <v>13</v>
      </c>
      <c r="I55" s="28">
        <v>56</v>
      </c>
      <c r="J55" s="28">
        <v>56</v>
      </c>
      <c r="K55" s="28">
        <v>124</v>
      </c>
    </row>
    <row r="56" spans="2:11" ht="15" customHeight="1" thickBot="1" x14ac:dyDescent="0.25">
      <c r="B56" s="56" t="s">
        <v>96</v>
      </c>
      <c r="C56" s="28">
        <v>0</v>
      </c>
      <c r="D56" s="28">
        <v>34</v>
      </c>
      <c r="E56" s="28">
        <v>51</v>
      </c>
      <c r="F56" s="28">
        <v>1</v>
      </c>
      <c r="G56" s="28">
        <v>1</v>
      </c>
      <c r="H56" s="28">
        <v>3</v>
      </c>
      <c r="I56" s="28">
        <v>32</v>
      </c>
      <c r="J56" s="28">
        <v>24</v>
      </c>
      <c r="K56" s="28">
        <v>37</v>
      </c>
    </row>
    <row r="57" spans="2:11" ht="15" customHeight="1" thickBot="1" x14ac:dyDescent="0.25">
      <c r="B57" s="60" t="s">
        <v>97</v>
      </c>
      <c r="C57" s="28">
        <v>0</v>
      </c>
      <c r="D57" s="28">
        <v>216</v>
      </c>
      <c r="E57" s="28">
        <v>155</v>
      </c>
      <c r="F57" s="28">
        <v>11</v>
      </c>
      <c r="G57" s="28">
        <v>6</v>
      </c>
      <c r="H57" s="28">
        <v>46</v>
      </c>
      <c r="I57" s="28">
        <v>176</v>
      </c>
      <c r="J57" s="28">
        <v>81</v>
      </c>
      <c r="K57" s="28">
        <v>137</v>
      </c>
    </row>
    <row r="58" spans="2:11" ht="15" customHeight="1" thickBot="1" x14ac:dyDescent="0.25">
      <c r="B58" s="39" t="s">
        <v>98</v>
      </c>
      <c r="C58" s="28">
        <v>0</v>
      </c>
      <c r="D58" s="28">
        <v>47</v>
      </c>
      <c r="E58" s="28">
        <v>46</v>
      </c>
      <c r="F58" s="28">
        <v>1</v>
      </c>
      <c r="G58" s="28">
        <v>4</v>
      </c>
      <c r="H58" s="28">
        <v>30</v>
      </c>
      <c r="I58" s="28">
        <v>42</v>
      </c>
      <c r="J58" s="28">
        <v>22</v>
      </c>
      <c r="K58" s="28">
        <v>31</v>
      </c>
    </row>
    <row r="59" spans="2:11" ht="15" customHeight="1" thickBot="1" x14ac:dyDescent="0.25">
      <c r="B59" s="39" t="s">
        <v>99</v>
      </c>
      <c r="C59" s="28">
        <v>0</v>
      </c>
      <c r="D59" s="28">
        <v>42</v>
      </c>
      <c r="E59" s="28">
        <v>40</v>
      </c>
      <c r="F59" s="28">
        <v>2</v>
      </c>
      <c r="G59" s="28">
        <v>1</v>
      </c>
      <c r="H59" s="28">
        <v>4</v>
      </c>
      <c r="I59" s="28">
        <v>35</v>
      </c>
      <c r="J59" s="28">
        <v>12</v>
      </c>
      <c r="K59" s="28">
        <v>19</v>
      </c>
    </row>
    <row r="60" spans="2:11" ht="15" customHeight="1" thickBot="1" x14ac:dyDescent="0.25">
      <c r="B60" s="39" t="s">
        <v>100</v>
      </c>
      <c r="C60" s="28">
        <v>0</v>
      </c>
      <c r="D60" s="28">
        <v>62</v>
      </c>
      <c r="E60" s="28">
        <v>56</v>
      </c>
      <c r="F60" s="28">
        <v>2</v>
      </c>
      <c r="G60" s="28">
        <v>5</v>
      </c>
      <c r="H60" s="28">
        <v>13</v>
      </c>
      <c r="I60" s="28">
        <v>54</v>
      </c>
      <c r="J60" s="28">
        <v>34</v>
      </c>
      <c r="K60" s="28">
        <v>33</v>
      </c>
    </row>
    <row r="61" spans="2:11" ht="15" customHeight="1" thickBot="1" x14ac:dyDescent="0.25">
      <c r="B61" s="39" t="s">
        <v>101</v>
      </c>
      <c r="C61" s="28">
        <v>0</v>
      </c>
      <c r="D61" s="28">
        <v>20</v>
      </c>
      <c r="E61" s="28">
        <v>25</v>
      </c>
      <c r="F61" s="28">
        <v>1</v>
      </c>
      <c r="G61" s="28">
        <v>0</v>
      </c>
      <c r="H61" s="28">
        <v>5</v>
      </c>
      <c r="I61" s="28">
        <v>12</v>
      </c>
      <c r="J61" s="28">
        <v>6</v>
      </c>
      <c r="K61" s="28">
        <v>14</v>
      </c>
    </row>
    <row r="62" spans="2:11" ht="15" customHeight="1" thickBot="1" x14ac:dyDescent="0.25">
      <c r="B62" s="39" t="s">
        <v>102</v>
      </c>
      <c r="C62" s="28">
        <v>0</v>
      </c>
      <c r="D62" s="28">
        <v>84</v>
      </c>
      <c r="E62" s="28">
        <v>76</v>
      </c>
      <c r="F62" s="28">
        <v>6</v>
      </c>
      <c r="G62" s="28">
        <v>1</v>
      </c>
      <c r="H62" s="28">
        <v>23</v>
      </c>
      <c r="I62" s="28">
        <v>80</v>
      </c>
      <c r="J62" s="28">
        <v>31</v>
      </c>
      <c r="K62" s="28">
        <v>59</v>
      </c>
    </row>
    <row r="63" spans="2:11" ht="15" customHeight="1" thickBot="1" x14ac:dyDescent="0.25">
      <c r="B63" s="39" t="s">
        <v>103</v>
      </c>
      <c r="C63" s="28">
        <v>0</v>
      </c>
      <c r="D63" s="28">
        <v>46</v>
      </c>
      <c r="E63" s="28">
        <v>45</v>
      </c>
      <c r="F63" s="28">
        <v>4</v>
      </c>
      <c r="G63" s="28">
        <v>1</v>
      </c>
      <c r="H63" s="28">
        <v>3</v>
      </c>
      <c r="I63" s="28">
        <v>23</v>
      </c>
      <c r="J63" s="28">
        <v>16</v>
      </c>
      <c r="K63" s="28">
        <v>45</v>
      </c>
    </row>
    <row r="64" spans="2:11" ht="15" customHeight="1" thickBot="1" x14ac:dyDescent="0.25">
      <c r="B64" s="39" t="s">
        <v>104</v>
      </c>
      <c r="C64" s="28">
        <v>0</v>
      </c>
      <c r="D64" s="28">
        <v>22</v>
      </c>
      <c r="E64" s="28">
        <v>30</v>
      </c>
      <c r="F64" s="28">
        <v>1</v>
      </c>
      <c r="G64" s="28">
        <v>2</v>
      </c>
      <c r="H64" s="28">
        <v>3</v>
      </c>
      <c r="I64" s="28">
        <v>20</v>
      </c>
      <c r="J64" s="28">
        <v>9</v>
      </c>
      <c r="K64" s="28">
        <v>22</v>
      </c>
    </row>
    <row r="65" spans="2:11" ht="15" customHeight="1" thickBot="1" x14ac:dyDescent="0.25">
      <c r="B65" s="39" t="s">
        <v>105</v>
      </c>
      <c r="C65" s="28">
        <v>0</v>
      </c>
      <c r="D65" s="28">
        <v>46</v>
      </c>
      <c r="E65" s="28">
        <v>40</v>
      </c>
      <c r="F65" s="28">
        <v>2</v>
      </c>
      <c r="G65" s="28">
        <v>0</v>
      </c>
      <c r="H65" s="28">
        <v>2</v>
      </c>
      <c r="I65" s="28">
        <v>33</v>
      </c>
      <c r="J65" s="28">
        <v>12</v>
      </c>
      <c r="K65" s="28">
        <v>24</v>
      </c>
    </row>
    <row r="66" spans="2:11" ht="15" customHeight="1" thickBot="1" x14ac:dyDescent="0.25">
      <c r="B66" s="58" t="s">
        <v>106</v>
      </c>
      <c r="C66" s="28">
        <v>0</v>
      </c>
      <c r="D66" s="28">
        <v>56</v>
      </c>
      <c r="E66" s="28">
        <v>49</v>
      </c>
      <c r="F66" s="28">
        <v>5</v>
      </c>
      <c r="G66" s="28">
        <v>0</v>
      </c>
      <c r="H66" s="28">
        <v>12</v>
      </c>
      <c r="I66" s="28">
        <v>38</v>
      </c>
      <c r="J66" s="28">
        <v>11</v>
      </c>
      <c r="K66" s="28">
        <v>46</v>
      </c>
    </row>
    <row r="67" spans="2:11" ht="15" customHeight="1" thickBot="1" x14ac:dyDescent="0.25">
      <c r="B67" s="39" t="s">
        <v>107</v>
      </c>
      <c r="C67" s="28">
        <v>0</v>
      </c>
      <c r="D67" s="28">
        <v>78</v>
      </c>
      <c r="E67" s="28">
        <v>71</v>
      </c>
      <c r="F67" s="28">
        <v>4</v>
      </c>
      <c r="G67" s="28">
        <v>2</v>
      </c>
      <c r="H67" s="28">
        <v>19</v>
      </c>
      <c r="I67" s="28">
        <v>77</v>
      </c>
      <c r="J67" s="28">
        <v>52</v>
      </c>
      <c r="K67" s="28">
        <v>68</v>
      </c>
    </row>
    <row r="68" spans="2:11" ht="15" customHeight="1" thickBot="1" x14ac:dyDescent="0.25">
      <c r="B68" s="39" t="s">
        <v>108</v>
      </c>
      <c r="C68" s="28">
        <v>0</v>
      </c>
      <c r="D68" s="28">
        <v>114</v>
      </c>
      <c r="E68" s="28">
        <v>79</v>
      </c>
      <c r="F68" s="28">
        <v>8</v>
      </c>
      <c r="G68" s="28">
        <v>2</v>
      </c>
      <c r="H68" s="28">
        <v>41</v>
      </c>
      <c r="I68" s="28">
        <v>72</v>
      </c>
      <c r="J68" s="28">
        <v>63</v>
      </c>
      <c r="K68" s="28">
        <v>64</v>
      </c>
    </row>
    <row r="69" spans="2:11" ht="15" customHeight="1" thickBot="1" x14ac:dyDescent="0.25">
      <c r="B69" s="39" t="s">
        <v>109</v>
      </c>
      <c r="C69" s="28">
        <v>1</v>
      </c>
      <c r="D69" s="28">
        <v>868</v>
      </c>
      <c r="E69" s="28">
        <v>602</v>
      </c>
      <c r="F69" s="28">
        <v>32</v>
      </c>
      <c r="G69" s="28">
        <v>19</v>
      </c>
      <c r="H69" s="28">
        <v>248</v>
      </c>
      <c r="I69" s="28">
        <v>653</v>
      </c>
      <c r="J69" s="28">
        <v>486</v>
      </c>
      <c r="K69" s="28">
        <v>495</v>
      </c>
    </row>
    <row r="70" spans="2:11" ht="15" customHeight="1" thickBot="1" x14ac:dyDescent="0.25">
      <c r="B70" s="39" t="s">
        <v>110</v>
      </c>
      <c r="C70" s="28">
        <v>0</v>
      </c>
      <c r="D70" s="28">
        <v>35</v>
      </c>
      <c r="E70" s="28">
        <v>55</v>
      </c>
      <c r="F70" s="28">
        <v>5</v>
      </c>
      <c r="G70" s="28">
        <v>0</v>
      </c>
      <c r="H70" s="28">
        <v>9</v>
      </c>
      <c r="I70" s="28">
        <v>25</v>
      </c>
      <c r="J70" s="28">
        <v>24</v>
      </c>
      <c r="K70" s="28">
        <v>30</v>
      </c>
    </row>
    <row r="71" spans="2:11" ht="15" customHeight="1" thickBot="1" x14ac:dyDescent="0.25">
      <c r="B71" s="39" t="s">
        <v>111</v>
      </c>
      <c r="C71" s="28">
        <v>0</v>
      </c>
      <c r="D71" s="28">
        <v>182</v>
      </c>
      <c r="E71" s="28">
        <v>160</v>
      </c>
      <c r="F71" s="28">
        <v>3</v>
      </c>
      <c r="G71" s="28">
        <v>2</v>
      </c>
      <c r="H71" s="28">
        <v>46</v>
      </c>
      <c r="I71" s="28">
        <v>88</v>
      </c>
      <c r="J71" s="28">
        <v>78</v>
      </c>
      <c r="K71" s="28">
        <v>111</v>
      </c>
    </row>
    <row r="72" spans="2:11" ht="15" customHeight="1" thickBot="1" x14ac:dyDescent="0.25">
      <c r="B72" s="39" t="s">
        <v>112</v>
      </c>
      <c r="C72" s="28">
        <v>0</v>
      </c>
      <c r="D72" s="28">
        <v>158</v>
      </c>
      <c r="E72" s="28">
        <v>115</v>
      </c>
      <c r="F72" s="28">
        <v>9</v>
      </c>
      <c r="G72" s="28">
        <v>2</v>
      </c>
      <c r="H72" s="28">
        <v>42</v>
      </c>
      <c r="I72" s="28">
        <v>122</v>
      </c>
      <c r="J72" s="28">
        <v>78</v>
      </c>
      <c r="K72" s="28">
        <v>113</v>
      </c>
    </row>
    <row r="73" spans="2:11" ht="15" customHeight="1" thickBot="1" x14ac:dyDescent="0.25">
      <c r="B73" s="39" t="s">
        <v>113</v>
      </c>
      <c r="C73" s="28">
        <v>0</v>
      </c>
      <c r="D73" s="28">
        <v>114</v>
      </c>
      <c r="E73" s="28">
        <v>66</v>
      </c>
      <c r="F73" s="28">
        <v>6</v>
      </c>
      <c r="G73" s="28">
        <v>6</v>
      </c>
      <c r="H73" s="28">
        <v>25</v>
      </c>
      <c r="I73" s="28">
        <v>53</v>
      </c>
      <c r="J73" s="28">
        <v>36</v>
      </c>
      <c r="K73" s="28">
        <v>62</v>
      </c>
    </row>
    <row r="74" spans="2:11" ht="15" customHeight="1" thickBot="1" x14ac:dyDescent="0.25">
      <c r="B74" s="39" t="s">
        <v>114</v>
      </c>
      <c r="C74" s="28">
        <v>1</v>
      </c>
      <c r="D74" s="28">
        <v>91</v>
      </c>
      <c r="E74" s="28">
        <v>96</v>
      </c>
      <c r="F74" s="28">
        <v>4</v>
      </c>
      <c r="G74" s="28">
        <v>3</v>
      </c>
      <c r="H74" s="28">
        <v>31</v>
      </c>
      <c r="I74" s="28">
        <v>89</v>
      </c>
      <c r="J74" s="28">
        <v>39</v>
      </c>
      <c r="K74" s="28">
        <v>51</v>
      </c>
    </row>
    <row r="75" spans="2:11" ht="15" customHeight="1" thickBot="1" x14ac:dyDescent="0.25">
      <c r="B75" s="39" t="s">
        <v>115</v>
      </c>
      <c r="C75" s="28">
        <v>0</v>
      </c>
      <c r="D75" s="28">
        <v>46</v>
      </c>
      <c r="E75" s="28">
        <v>59</v>
      </c>
      <c r="F75" s="28">
        <v>1</v>
      </c>
      <c r="G75" s="28">
        <v>0</v>
      </c>
      <c r="H75" s="28">
        <v>10</v>
      </c>
      <c r="I75" s="28">
        <v>30</v>
      </c>
      <c r="J75" s="28">
        <v>20</v>
      </c>
      <c r="K75" s="28">
        <v>49</v>
      </c>
    </row>
    <row r="76" spans="2:11" ht="15" customHeight="1" thickBot="1" x14ac:dyDescent="0.25">
      <c r="B76" s="39" t="s">
        <v>116</v>
      </c>
      <c r="C76" s="28">
        <v>0</v>
      </c>
      <c r="D76" s="28">
        <v>34</v>
      </c>
      <c r="E76" s="28">
        <v>54</v>
      </c>
      <c r="F76" s="28">
        <v>3</v>
      </c>
      <c r="G76" s="28">
        <v>4</v>
      </c>
      <c r="H76" s="28">
        <v>22</v>
      </c>
      <c r="I76" s="28">
        <v>44</v>
      </c>
      <c r="J76" s="28">
        <v>19</v>
      </c>
      <c r="K76" s="28">
        <v>53</v>
      </c>
    </row>
    <row r="77" spans="2:11" ht="15" customHeight="1" thickBot="1" x14ac:dyDescent="0.25">
      <c r="B77" s="39" t="s">
        <v>117</v>
      </c>
      <c r="C77" s="28">
        <v>0</v>
      </c>
      <c r="D77" s="28">
        <v>18</v>
      </c>
      <c r="E77" s="28">
        <v>16</v>
      </c>
      <c r="F77" s="28">
        <v>0</v>
      </c>
      <c r="G77" s="28">
        <v>0</v>
      </c>
      <c r="H77" s="28">
        <v>1</v>
      </c>
      <c r="I77" s="28">
        <v>7</v>
      </c>
      <c r="J77" s="28">
        <v>11</v>
      </c>
      <c r="K77" s="28">
        <v>8</v>
      </c>
    </row>
    <row r="78" spans="2:11" ht="15" customHeight="1" thickBot="1" x14ac:dyDescent="0.25">
      <c r="B78" s="58" t="s">
        <v>118</v>
      </c>
      <c r="C78" s="28">
        <v>0</v>
      </c>
      <c r="D78" s="28">
        <v>131</v>
      </c>
      <c r="E78" s="28">
        <v>139</v>
      </c>
      <c r="F78" s="28">
        <v>9</v>
      </c>
      <c r="G78" s="28">
        <v>1</v>
      </c>
      <c r="H78" s="28">
        <v>30</v>
      </c>
      <c r="I78" s="28">
        <v>115</v>
      </c>
      <c r="J78" s="28">
        <v>81</v>
      </c>
      <c r="K78" s="28">
        <v>118</v>
      </c>
    </row>
    <row r="79" spans="2:11" ht="15" customHeight="1" thickBot="1" x14ac:dyDescent="0.25">
      <c r="B79" s="39" t="s">
        <v>119</v>
      </c>
      <c r="C79" s="28">
        <v>0</v>
      </c>
      <c r="D79" s="28">
        <v>42</v>
      </c>
      <c r="E79" s="28">
        <v>60</v>
      </c>
      <c r="F79" s="28">
        <v>0</v>
      </c>
      <c r="G79" s="28">
        <v>0</v>
      </c>
      <c r="H79" s="28">
        <v>2</v>
      </c>
      <c r="I79" s="28">
        <v>14</v>
      </c>
      <c r="J79" s="28">
        <v>18</v>
      </c>
      <c r="K79" s="28">
        <v>33</v>
      </c>
    </row>
    <row r="80" spans="2:11" ht="15" customHeight="1" thickBot="1" x14ac:dyDescent="0.25">
      <c r="B80" s="39" t="s">
        <v>120</v>
      </c>
      <c r="C80" s="28">
        <v>0</v>
      </c>
      <c r="D80" s="28">
        <v>16</v>
      </c>
      <c r="E80" s="28">
        <v>14</v>
      </c>
      <c r="F80" s="28">
        <v>1</v>
      </c>
      <c r="G80" s="28">
        <v>1</v>
      </c>
      <c r="H80" s="28">
        <v>1</v>
      </c>
      <c r="I80" s="28">
        <v>17</v>
      </c>
      <c r="J80" s="28">
        <v>7</v>
      </c>
      <c r="K80" s="28">
        <v>16</v>
      </c>
    </row>
    <row r="81" spans="2:11" ht="15" customHeight="1" thickBot="1" x14ac:dyDescent="0.25">
      <c r="B81" s="39" t="s">
        <v>121</v>
      </c>
      <c r="C81" s="28">
        <v>0</v>
      </c>
      <c r="D81" s="28">
        <v>129</v>
      </c>
      <c r="E81" s="28">
        <v>147</v>
      </c>
      <c r="F81" s="28">
        <v>5</v>
      </c>
      <c r="G81" s="28">
        <v>2</v>
      </c>
      <c r="H81" s="28">
        <v>19</v>
      </c>
      <c r="I81" s="28">
        <v>111</v>
      </c>
      <c r="J81" s="28">
        <v>69</v>
      </c>
      <c r="K81" s="28">
        <v>107</v>
      </c>
    </row>
    <row r="82" spans="2:11" ht="15" customHeight="1" thickBot="1" x14ac:dyDescent="0.25">
      <c r="B82" s="39" t="s">
        <v>122</v>
      </c>
      <c r="C82" s="28">
        <v>0</v>
      </c>
      <c r="D82" s="28">
        <v>61</v>
      </c>
      <c r="E82" s="28">
        <v>79</v>
      </c>
      <c r="F82" s="28">
        <v>1</v>
      </c>
      <c r="G82" s="28">
        <v>4</v>
      </c>
      <c r="H82" s="28">
        <v>12</v>
      </c>
      <c r="I82" s="28">
        <v>45</v>
      </c>
      <c r="J82" s="28">
        <v>32</v>
      </c>
      <c r="K82" s="28">
        <v>46</v>
      </c>
    </row>
    <row r="83" spans="2:11" ht="15" customHeight="1" thickBot="1" x14ac:dyDescent="0.25">
      <c r="B83" s="39" t="s">
        <v>123</v>
      </c>
      <c r="C83" s="28">
        <v>1</v>
      </c>
      <c r="D83" s="28">
        <v>50</v>
      </c>
      <c r="E83" s="28">
        <v>89</v>
      </c>
      <c r="F83" s="28">
        <v>2</v>
      </c>
      <c r="G83" s="28">
        <v>5</v>
      </c>
      <c r="H83" s="28">
        <v>15</v>
      </c>
      <c r="I83" s="28">
        <v>54</v>
      </c>
      <c r="J83" s="28">
        <v>51</v>
      </c>
      <c r="K83" s="28">
        <v>67</v>
      </c>
    </row>
    <row r="84" spans="2:11" ht="15" customHeight="1" thickBot="1" x14ac:dyDescent="0.25">
      <c r="B84" s="39" t="s">
        <v>124</v>
      </c>
      <c r="C84" s="28">
        <v>1</v>
      </c>
      <c r="D84" s="28">
        <v>1099</v>
      </c>
      <c r="E84" s="28">
        <v>822</v>
      </c>
      <c r="F84" s="28">
        <v>37</v>
      </c>
      <c r="G84" s="28">
        <v>22</v>
      </c>
      <c r="H84" s="28">
        <v>284</v>
      </c>
      <c r="I84" s="28">
        <v>967</v>
      </c>
      <c r="J84" s="28">
        <v>630</v>
      </c>
      <c r="K84" s="28">
        <v>747</v>
      </c>
    </row>
    <row r="85" spans="2:11" ht="15" customHeight="1" thickBot="1" x14ac:dyDescent="0.25">
      <c r="B85" s="39" t="s">
        <v>125</v>
      </c>
      <c r="C85" s="28">
        <v>0</v>
      </c>
      <c r="D85" s="28">
        <v>42</v>
      </c>
      <c r="E85" s="28">
        <v>47</v>
      </c>
      <c r="F85" s="28">
        <v>2</v>
      </c>
      <c r="G85" s="28">
        <v>4</v>
      </c>
      <c r="H85" s="28">
        <v>3</v>
      </c>
      <c r="I85" s="28">
        <v>27</v>
      </c>
      <c r="J85" s="28">
        <v>26</v>
      </c>
      <c r="K85" s="28">
        <v>59</v>
      </c>
    </row>
    <row r="86" spans="2:11" ht="15" customHeight="1" thickBot="1" x14ac:dyDescent="0.25">
      <c r="B86" s="39" t="s">
        <v>126</v>
      </c>
      <c r="C86" s="28">
        <v>0</v>
      </c>
      <c r="D86" s="28">
        <v>49</v>
      </c>
      <c r="E86" s="28">
        <v>50</v>
      </c>
      <c r="F86" s="28">
        <v>0</v>
      </c>
      <c r="G86" s="28">
        <v>3</v>
      </c>
      <c r="H86" s="28">
        <v>11</v>
      </c>
      <c r="I86" s="28">
        <v>32</v>
      </c>
      <c r="J86" s="28">
        <v>33</v>
      </c>
      <c r="K86" s="28">
        <v>49</v>
      </c>
    </row>
    <row r="87" spans="2:11" ht="15" customHeight="1" thickBot="1" x14ac:dyDescent="0.25">
      <c r="B87" s="39" t="s">
        <v>127</v>
      </c>
      <c r="C87" s="28">
        <v>0</v>
      </c>
      <c r="D87" s="28">
        <v>104</v>
      </c>
      <c r="E87" s="28">
        <v>95</v>
      </c>
      <c r="F87" s="28">
        <v>3</v>
      </c>
      <c r="G87" s="28">
        <v>2</v>
      </c>
      <c r="H87" s="28">
        <v>41</v>
      </c>
      <c r="I87" s="28">
        <v>78</v>
      </c>
      <c r="J87" s="28">
        <v>93</v>
      </c>
      <c r="K87" s="28">
        <v>77</v>
      </c>
    </row>
    <row r="88" spans="2:11" ht="15" customHeight="1" thickBot="1" x14ac:dyDescent="0.25">
      <c r="B88" s="39" t="s">
        <v>128</v>
      </c>
      <c r="C88" s="28">
        <v>0</v>
      </c>
      <c r="D88" s="28">
        <v>77</v>
      </c>
      <c r="E88" s="28">
        <v>43</v>
      </c>
      <c r="F88" s="28">
        <v>5</v>
      </c>
      <c r="G88" s="28">
        <v>2</v>
      </c>
      <c r="H88" s="28">
        <v>7</v>
      </c>
      <c r="I88" s="28">
        <v>35</v>
      </c>
      <c r="J88" s="28">
        <v>21</v>
      </c>
      <c r="K88" s="28">
        <v>34</v>
      </c>
    </row>
    <row r="89" spans="2:11" ht="15" customHeight="1" thickBot="1" x14ac:dyDescent="0.25">
      <c r="B89" s="39" t="s">
        <v>129</v>
      </c>
      <c r="C89" s="28">
        <v>0</v>
      </c>
      <c r="D89" s="28">
        <v>87</v>
      </c>
      <c r="E89" s="28">
        <v>68</v>
      </c>
      <c r="F89" s="28">
        <v>8</v>
      </c>
      <c r="G89" s="28">
        <v>5</v>
      </c>
      <c r="H89" s="28">
        <v>29</v>
      </c>
      <c r="I89" s="28">
        <v>67</v>
      </c>
      <c r="J89" s="28">
        <v>53</v>
      </c>
      <c r="K89" s="28">
        <v>68</v>
      </c>
    </row>
    <row r="90" spans="2:11" ht="15" customHeight="1" thickBot="1" x14ac:dyDescent="0.25">
      <c r="B90" s="39" t="s">
        <v>130</v>
      </c>
      <c r="C90" s="28">
        <v>1</v>
      </c>
      <c r="D90" s="28">
        <v>161</v>
      </c>
      <c r="E90" s="28">
        <v>156</v>
      </c>
      <c r="F90" s="28">
        <v>10</v>
      </c>
      <c r="G90" s="28">
        <v>3</v>
      </c>
      <c r="H90" s="28">
        <v>72</v>
      </c>
      <c r="I90" s="28">
        <v>133</v>
      </c>
      <c r="J90" s="28">
        <v>115</v>
      </c>
      <c r="K90" s="28">
        <v>181</v>
      </c>
    </row>
    <row r="91" spans="2:11" ht="15" customHeight="1" thickBot="1" x14ac:dyDescent="0.25">
      <c r="B91" s="39" t="s">
        <v>131</v>
      </c>
      <c r="C91" s="28">
        <v>0</v>
      </c>
      <c r="D91" s="28">
        <v>44</v>
      </c>
      <c r="E91" s="28">
        <v>41</v>
      </c>
      <c r="F91" s="28">
        <v>2</v>
      </c>
      <c r="G91" s="28">
        <v>2</v>
      </c>
      <c r="H91" s="28">
        <v>8</v>
      </c>
      <c r="I91" s="28">
        <v>24</v>
      </c>
      <c r="J91" s="28">
        <v>18</v>
      </c>
      <c r="K91" s="28">
        <v>21</v>
      </c>
    </row>
    <row r="92" spans="2:11" ht="15" customHeight="1" thickBot="1" x14ac:dyDescent="0.25">
      <c r="B92" s="39" t="s">
        <v>132</v>
      </c>
      <c r="C92" s="28">
        <v>0</v>
      </c>
      <c r="D92" s="28">
        <v>77</v>
      </c>
      <c r="E92" s="28">
        <v>119</v>
      </c>
      <c r="F92" s="28">
        <v>0</v>
      </c>
      <c r="G92" s="28">
        <v>4</v>
      </c>
      <c r="H92" s="28">
        <v>14</v>
      </c>
      <c r="I92" s="28">
        <v>63</v>
      </c>
      <c r="J92" s="28">
        <v>41</v>
      </c>
      <c r="K92" s="28">
        <v>65</v>
      </c>
    </row>
    <row r="93" spans="2:11" ht="15" customHeight="1" thickBot="1" x14ac:dyDescent="0.25">
      <c r="B93" s="58" t="s">
        <v>133</v>
      </c>
      <c r="C93" s="28">
        <v>0</v>
      </c>
      <c r="D93" s="28">
        <v>31</v>
      </c>
      <c r="E93" s="28">
        <v>43</v>
      </c>
      <c r="F93" s="28">
        <v>2</v>
      </c>
      <c r="G93" s="28">
        <v>1</v>
      </c>
      <c r="H93" s="28">
        <v>10</v>
      </c>
      <c r="I93" s="28">
        <v>23</v>
      </c>
      <c r="J93" s="28">
        <v>16</v>
      </c>
      <c r="K93" s="28">
        <v>19</v>
      </c>
    </row>
    <row r="94" spans="2:11" ht="15" customHeight="1" thickBot="1" x14ac:dyDescent="0.25">
      <c r="B94" s="39" t="s">
        <v>134</v>
      </c>
      <c r="C94" s="28">
        <v>0</v>
      </c>
      <c r="D94" s="28">
        <v>27</v>
      </c>
      <c r="E94" s="28">
        <v>22</v>
      </c>
      <c r="F94" s="28">
        <v>5</v>
      </c>
      <c r="G94" s="28">
        <v>0</v>
      </c>
      <c r="H94" s="28">
        <v>4</v>
      </c>
      <c r="I94" s="28">
        <v>11</v>
      </c>
      <c r="J94" s="28">
        <v>6</v>
      </c>
      <c r="K94" s="28">
        <v>11</v>
      </c>
    </row>
    <row r="95" spans="2:11" ht="15" customHeight="1" thickBot="1" x14ac:dyDescent="0.25">
      <c r="B95" s="39" t="s">
        <v>135</v>
      </c>
      <c r="C95" s="28">
        <v>0</v>
      </c>
      <c r="D95" s="28">
        <v>13</v>
      </c>
      <c r="E95" s="28">
        <v>5</v>
      </c>
      <c r="F95" s="28">
        <v>0</v>
      </c>
      <c r="G95" s="28">
        <v>0</v>
      </c>
      <c r="H95" s="28">
        <v>0</v>
      </c>
      <c r="I95" s="28">
        <v>16</v>
      </c>
      <c r="J95" s="28">
        <v>1</v>
      </c>
      <c r="K95" s="28">
        <v>5</v>
      </c>
    </row>
    <row r="96" spans="2:11" ht="15" customHeight="1" thickBot="1" x14ac:dyDescent="0.25">
      <c r="B96" s="39" t="s">
        <v>136</v>
      </c>
      <c r="C96" s="28">
        <v>0</v>
      </c>
      <c r="D96" s="28">
        <v>26</v>
      </c>
      <c r="E96" s="28">
        <v>11</v>
      </c>
      <c r="F96" s="28">
        <v>0</v>
      </c>
      <c r="G96" s="28">
        <v>0</v>
      </c>
      <c r="H96" s="28">
        <v>3</v>
      </c>
      <c r="I96" s="28">
        <v>7</v>
      </c>
      <c r="J96" s="28">
        <v>9</v>
      </c>
      <c r="K96" s="28">
        <v>9</v>
      </c>
    </row>
    <row r="97" spans="2:11" ht="15" customHeight="1" thickBot="1" x14ac:dyDescent="0.25">
      <c r="B97" s="39" t="s">
        <v>137</v>
      </c>
      <c r="C97" s="28">
        <v>0</v>
      </c>
      <c r="D97" s="28">
        <v>101</v>
      </c>
      <c r="E97" s="28">
        <v>53</v>
      </c>
      <c r="F97" s="28">
        <v>2</v>
      </c>
      <c r="G97" s="28">
        <v>0</v>
      </c>
      <c r="H97" s="28">
        <v>28</v>
      </c>
      <c r="I97" s="28">
        <v>49</v>
      </c>
      <c r="J97" s="28">
        <v>33</v>
      </c>
      <c r="K97" s="28">
        <v>32</v>
      </c>
    </row>
    <row r="98" spans="2:11" ht="15" customHeight="1" thickBot="1" x14ac:dyDescent="0.25">
      <c r="B98" s="39" t="s">
        <v>138</v>
      </c>
      <c r="C98" s="28">
        <v>0</v>
      </c>
      <c r="D98" s="28">
        <v>34</v>
      </c>
      <c r="E98" s="28">
        <v>14</v>
      </c>
      <c r="F98" s="28">
        <v>4</v>
      </c>
      <c r="G98" s="28">
        <v>0</v>
      </c>
      <c r="H98" s="28">
        <v>12</v>
      </c>
      <c r="I98" s="28">
        <v>16</v>
      </c>
      <c r="J98" s="28">
        <v>6</v>
      </c>
      <c r="K98" s="28">
        <v>14</v>
      </c>
    </row>
    <row r="99" spans="2:11" ht="15" customHeight="1" thickBot="1" x14ac:dyDescent="0.25">
      <c r="B99" s="58" t="s">
        <v>139</v>
      </c>
      <c r="C99" s="28">
        <v>1</v>
      </c>
      <c r="D99" s="28">
        <v>37</v>
      </c>
      <c r="E99" s="28">
        <v>40</v>
      </c>
      <c r="F99" s="28">
        <v>3</v>
      </c>
      <c r="G99" s="28">
        <v>1</v>
      </c>
      <c r="H99" s="28">
        <v>7</v>
      </c>
      <c r="I99" s="28">
        <v>16</v>
      </c>
      <c r="J99" s="28">
        <v>18</v>
      </c>
      <c r="K99" s="28">
        <v>25</v>
      </c>
    </row>
    <row r="100" spans="2:11" ht="15" customHeight="1" thickBot="1" x14ac:dyDescent="0.25">
      <c r="B100" s="39" t="s">
        <v>140</v>
      </c>
      <c r="C100" s="28">
        <v>0</v>
      </c>
      <c r="D100" s="28">
        <v>76</v>
      </c>
      <c r="E100" s="28">
        <v>51</v>
      </c>
      <c r="F100" s="28">
        <v>2</v>
      </c>
      <c r="G100" s="28">
        <v>0</v>
      </c>
      <c r="H100" s="28">
        <v>17</v>
      </c>
      <c r="I100" s="28">
        <v>33</v>
      </c>
      <c r="J100" s="28">
        <v>17</v>
      </c>
      <c r="K100" s="28">
        <v>13</v>
      </c>
    </row>
    <row r="101" spans="2:11" ht="15" customHeight="1" thickBot="1" x14ac:dyDescent="0.25">
      <c r="B101" s="39" t="s">
        <v>141</v>
      </c>
      <c r="C101" s="28">
        <v>0</v>
      </c>
      <c r="D101" s="28">
        <v>14</v>
      </c>
      <c r="E101" s="28">
        <v>7</v>
      </c>
      <c r="F101" s="28">
        <v>1</v>
      </c>
      <c r="G101" s="28">
        <v>0</v>
      </c>
      <c r="H101" s="28">
        <v>3</v>
      </c>
      <c r="I101" s="28">
        <v>10</v>
      </c>
      <c r="J101" s="28">
        <v>1</v>
      </c>
      <c r="K101" s="28">
        <v>7</v>
      </c>
    </row>
    <row r="102" spans="2:11" ht="15" customHeight="1" thickBot="1" x14ac:dyDescent="0.25">
      <c r="B102" s="58" t="s">
        <v>142</v>
      </c>
      <c r="C102" s="28">
        <v>0</v>
      </c>
      <c r="D102" s="28">
        <v>61</v>
      </c>
      <c r="E102" s="28">
        <v>39</v>
      </c>
      <c r="F102" s="28">
        <v>5</v>
      </c>
      <c r="G102" s="28">
        <v>2</v>
      </c>
      <c r="H102" s="28">
        <v>13</v>
      </c>
      <c r="I102" s="28">
        <v>24</v>
      </c>
      <c r="J102" s="28">
        <v>20</v>
      </c>
      <c r="K102" s="28">
        <v>19</v>
      </c>
    </row>
    <row r="103" spans="2:11" ht="15" customHeight="1" thickBot="1" x14ac:dyDescent="0.25">
      <c r="B103" s="39" t="s">
        <v>143</v>
      </c>
      <c r="C103" s="28">
        <v>0</v>
      </c>
      <c r="D103" s="28">
        <v>36</v>
      </c>
      <c r="E103" s="28">
        <v>29</v>
      </c>
      <c r="F103" s="28">
        <v>7</v>
      </c>
      <c r="G103" s="28">
        <v>4</v>
      </c>
      <c r="H103" s="28">
        <v>8</v>
      </c>
      <c r="I103" s="28">
        <v>10</v>
      </c>
      <c r="J103" s="28">
        <v>5</v>
      </c>
      <c r="K103" s="28">
        <v>8</v>
      </c>
    </row>
    <row r="104" spans="2:11" ht="15" customHeight="1" thickBot="1" x14ac:dyDescent="0.25">
      <c r="B104" s="39" t="s">
        <v>144</v>
      </c>
      <c r="C104" s="28">
        <v>0</v>
      </c>
      <c r="D104" s="28">
        <v>29</v>
      </c>
      <c r="E104" s="28">
        <v>8</v>
      </c>
      <c r="F104" s="28">
        <v>1</v>
      </c>
      <c r="G104" s="28">
        <v>0</v>
      </c>
      <c r="H104" s="28">
        <v>4</v>
      </c>
      <c r="I104" s="28">
        <v>6</v>
      </c>
      <c r="J104" s="28">
        <v>9</v>
      </c>
      <c r="K104" s="28">
        <v>4</v>
      </c>
    </row>
    <row r="105" spans="2:11" ht="15" customHeight="1" thickBot="1" x14ac:dyDescent="0.25">
      <c r="B105" s="39" t="s">
        <v>145</v>
      </c>
      <c r="C105" s="28">
        <v>0</v>
      </c>
      <c r="D105" s="28">
        <v>1073</v>
      </c>
      <c r="E105" s="28">
        <v>446</v>
      </c>
      <c r="F105" s="28">
        <v>39</v>
      </c>
      <c r="G105" s="28">
        <v>5</v>
      </c>
      <c r="H105" s="28">
        <v>225</v>
      </c>
      <c r="I105" s="28">
        <v>547</v>
      </c>
      <c r="J105" s="28">
        <v>305</v>
      </c>
      <c r="K105" s="28">
        <v>361</v>
      </c>
    </row>
    <row r="106" spans="2:11" ht="15" customHeight="1" thickBot="1" x14ac:dyDescent="0.25">
      <c r="B106" s="39" t="s">
        <v>146</v>
      </c>
      <c r="C106" s="28">
        <v>0</v>
      </c>
      <c r="D106" s="28">
        <v>27</v>
      </c>
      <c r="E106" s="28">
        <v>22</v>
      </c>
      <c r="F106" s="28">
        <v>0</v>
      </c>
      <c r="G106" s="28">
        <v>0</v>
      </c>
      <c r="H106" s="28">
        <v>5</v>
      </c>
      <c r="I106" s="28">
        <v>11</v>
      </c>
      <c r="J106" s="28">
        <v>7</v>
      </c>
      <c r="K106" s="28">
        <v>15</v>
      </c>
    </row>
    <row r="107" spans="2:11" ht="15" customHeight="1" thickBot="1" x14ac:dyDescent="0.25">
      <c r="B107" s="39" t="s">
        <v>147</v>
      </c>
      <c r="C107" s="28">
        <v>0</v>
      </c>
      <c r="D107" s="28">
        <v>12</v>
      </c>
      <c r="E107" s="28">
        <v>8</v>
      </c>
      <c r="F107" s="28">
        <v>0</v>
      </c>
      <c r="G107" s="28">
        <v>0</v>
      </c>
      <c r="H107" s="28">
        <v>1</v>
      </c>
      <c r="I107" s="28">
        <v>7</v>
      </c>
      <c r="J107" s="28">
        <v>5</v>
      </c>
      <c r="K107" s="28">
        <v>9</v>
      </c>
    </row>
    <row r="108" spans="2:11" ht="15" customHeight="1" thickBot="1" x14ac:dyDescent="0.25">
      <c r="B108" s="39" t="s">
        <v>148</v>
      </c>
      <c r="C108" s="28">
        <v>0</v>
      </c>
      <c r="D108" s="28">
        <v>4</v>
      </c>
      <c r="E108" s="28">
        <v>3</v>
      </c>
      <c r="F108" s="28">
        <v>1</v>
      </c>
      <c r="G108" s="28">
        <v>0</v>
      </c>
      <c r="H108" s="28">
        <v>3</v>
      </c>
      <c r="I108" s="28">
        <v>3</v>
      </c>
      <c r="J108" s="28">
        <v>3</v>
      </c>
      <c r="K108" s="28">
        <v>2</v>
      </c>
    </row>
    <row r="109" spans="2:11" ht="15" customHeight="1" thickBot="1" x14ac:dyDescent="0.25">
      <c r="B109" s="56" t="s">
        <v>149</v>
      </c>
      <c r="C109" s="28">
        <v>2</v>
      </c>
      <c r="D109" s="28">
        <v>35</v>
      </c>
      <c r="E109" s="28">
        <v>29</v>
      </c>
      <c r="F109" s="28">
        <v>1</v>
      </c>
      <c r="G109" s="28">
        <v>2</v>
      </c>
      <c r="H109" s="28">
        <v>7</v>
      </c>
      <c r="I109" s="28">
        <v>18</v>
      </c>
      <c r="J109" s="28">
        <v>11</v>
      </c>
      <c r="K109" s="28">
        <v>26</v>
      </c>
    </row>
    <row r="110" spans="2:11" ht="15" customHeight="1" thickBot="1" x14ac:dyDescent="0.25">
      <c r="B110" s="59" t="s">
        <v>150</v>
      </c>
      <c r="C110" s="28">
        <v>0</v>
      </c>
      <c r="D110" s="28">
        <v>6</v>
      </c>
      <c r="E110" s="28">
        <v>9</v>
      </c>
      <c r="F110" s="28">
        <v>2</v>
      </c>
      <c r="G110" s="28">
        <v>3</v>
      </c>
      <c r="H110" s="28">
        <v>4</v>
      </c>
      <c r="I110" s="28">
        <v>9</v>
      </c>
      <c r="J110" s="28">
        <v>2</v>
      </c>
      <c r="K110" s="28">
        <v>5</v>
      </c>
    </row>
    <row r="111" spans="2:11" ht="15" customHeight="1" thickBot="1" x14ac:dyDescent="0.25">
      <c r="B111" s="39" t="s">
        <v>151</v>
      </c>
      <c r="C111" s="28">
        <v>0</v>
      </c>
      <c r="D111" s="28">
        <v>21</v>
      </c>
      <c r="E111" s="28">
        <v>17</v>
      </c>
      <c r="F111" s="28">
        <v>0</v>
      </c>
      <c r="G111" s="28">
        <v>0</v>
      </c>
      <c r="H111" s="28">
        <v>5</v>
      </c>
      <c r="I111" s="28">
        <v>15</v>
      </c>
      <c r="J111" s="28">
        <v>2</v>
      </c>
      <c r="K111" s="28">
        <v>2</v>
      </c>
    </row>
    <row r="112" spans="2:11" ht="15" customHeight="1" thickBot="1" x14ac:dyDescent="0.25">
      <c r="B112" s="39" t="s">
        <v>152</v>
      </c>
      <c r="C112" s="28">
        <v>0</v>
      </c>
      <c r="D112" s="28">
        <v>14</v>
      </c>
      <c r="E112" s="28">
        <v>21</v>
      </c>
      <c r="F112" s="28">
        <v>0</v>
      </c>
      <c r="G112" s="28">
        <v>0</v>
      </c>
      <c r="H112" s="28">
        <v>7</v>
      </c>
      <c r="I112" s="28">
        <v>13</v>
      </c>
      <c r="J112" s="28">
        <v>3</v>
      </c>
      <c r="K112" s="28">
        <v>24</v>
      </c>
    </row>
    <row r="113" spans="2:11" ht="15" customHeight="1" thickBot="1" x14ac:dyDescent="0.25">
      <c r="B113" s="39" t="s">
        <v>153</v>
      </c>
      <c r="C113" s="28">
        <v>1</v>
      </c>
      <c r="D113" s="28">
        <v>143</v>
      </c>
      <c r="E113" s="28">
        <v>89</v>
      </c>
      <c r="F113" s="28">
        <v>7</v>
      </c>
      <c r="G113" s="28">
        <v>6</v>
      </c>
      <c r="H113" s="28">
        <v>65</v>
      </c>
      <c r="I113" s="28">
        <v>110</v>
      </c>
      <c r="J113" s="28">
        <v>47</v>
      </c>
      <c r="K113" s="28">
        <v>59</v>
      </c>
    </row>
    <row r="114" spans="2:11" ht="15" customHeight="1" thickBot="1" x14ac:dyDescent="0.25">
      <c r="B114" s="39" t="s">
        <v>154</v>
      </c>
      <c r="C114" s="28">
        <v>0</v>
      </c>
      <c r="D114" s="28">
        <v>16</v>
      </c>
      <c r="E114" s="28">
        <v>10</v>
      </c>
      <c r="F114" s="28">
        <v>1</v>
      </c>
      <c r="G114" s="28">
        <v>0</v>
      </c>
      <c r="H114" s="28">
        <v>3</v>
      </c>
      <c r="I114" s="28">
        <v>9</v>
      </c>
      <c r="J114" s="28">
        <v>5</v>
      </c>
      <c r="K114" s="28">
        <v>1</v>
      </c>
    </row>
    <row r="115" spans="2:11" ht="15" customHeight="1" thickBot="1" x14ac:dyDescent="0.25">
      <c r="B115" s="39" t="s">
        <v>155</v>
      </c>
      <c r="C115" s="28">
        <v>0</v>
      </c>
      <c r="D115" s="28">
        <v>78</v>
      </c>
      <c r="E115" s="28">
        <v>41</v>
      </c>
      <c r="F115" s="28">
        <v>9</v>
      </c>
      <c r="G115" s="28">
        <v>0</v>
      </c>
      <c r="H115" s="28">
        <v>26</v>
      </c>
      <c r="I115" s="28">
        <v>40</v>
      </c>
      <c r="J115" s="28">
        <v>23</v>
      </c>
      <c r="K115" s="28">
        <v>25</v>
      </c>
    </row>
    <row r="116" spans="2:11" ht="15" customHeight="1" thickBot="1" x14ac:dyDescent="0.25">
      <c r="B116" s="39" t="s">
        <v>156</v>
      </c>
      <c r="C116" s="28">
        <v>0</v>
      </c>
      <c r="D116" s="28">
        <v>22</v>
      </c>
      <c r="E116" s="28">
        <v>9</v>
      </c>
      <c r="F116" s="28">
        <v>0</v>
      </c>
      <c r="G116" s="28">
        <v>0</v>
      </c>
      <c r="H116" s="28">
        <v>7</v>
      </c>
      <c r="I116" s="28">
        <v>5</v>
      </c>
      <c r="J116" s="28">
        <v>5</v>
      </c>
      <c r="K116" s="28">
        <v>1</v>
      </c>
    </row>
    <row r="117" spans="2:11" ht="15" customHeight="1" thickBot="1" x14ac:dyDescent="0.25">
      <c r="B117" s="39" t="s">
        <v>157</v>
      </c>
      <c r="C117" s="28">
        <v>0</v>
      </c>
      <c r="D117" s="28">
        <v>296</v>
      </c>
      <c r="E117" s="28">
        <v>155</v>
      </c>
      <c r="F117" s="28">
        <v>11</v>
      </c>
      <c r="G117" s="28">
        <v>4</v>
      </c>
      <c r="H117" s="28">
        <v>131</v>
      </c>
      <c r="I117" s="28">
        <v>224</v>
      </c>
      <c r="J117" s="28">
        <v>126</v>
      </c>
      <c r="K117" s="28">
        <v>106</v>
      </c>
    </row>
    <row r="118" spans="2:11" ht="15" customHeight="1" thickBot="1" x14ac:dyDescent="0.25">
      <c r="B118" s="39" t="s">
        <v>158</v>
      </c>
      <c r="C118" s="28">
        <v>0</v>
      </c>
      <c r="D118" s="28">
        <v>26</v>
      </c>
      <c r="E118" s="28">
        <v>19</v>
      </c>
      <c r="F118" s="28">
        <v>1</v>
      </c>
      <c r="G118" s="28">
        <v>0</v>
      </c>
      <c r="H118" s="28">
        <v>18</v>
      </c>
      <c r="I118" s="28">
        <v>20</v>
      </c>
      <c r="J118" s="28">
        <v>14</v>
      </c>
      <c r="K118" s="28">
        <v>22</v>
      </c>
    </row>
    <row r="119" spans="2:11" ht="15" customHeight="1" thickBot="1" x14ac:dyDescent="0.25">
      <c r="B119" s="39" t="s">
        <v>159</v>
      </c>
      <c r="C119" s="28">
        <v>0</v>
      </c>
      <c r="D119" s="28">
        <v>307</v>
      </c>
      <c r="E119" s="28">
        <v>197</v>
      </c>
      <c r="F119" s="28">
        <v>17</v>
      </c>
      <c r="G119" s="28">
        <v>7</v>
      </c>
      <c r="H119" s="28">
        <v>92</v>
      </c>
      <c r="I119" s="28">
        <v>208</v>
      </c>
      <c r="J119" s="28">
        <v>98</v>
      </c>
      <c r="K119" s="28">
        <v>97</v>
      </c>
    </row>
    <row r="120" spans="2:11" ht="15" customHeight="1" thickBot="1" x14ac:dyDescent="0.25">
      <c r="B120" s="39" t="s">
        <v>160</v>
      </c>
      <c r="C120" s="28">
        <v>0</v>
      </c>
      <c r="D120" s="28">
        <v>19</v>
      </c>
      <c r="E120" s="28">
        <v>11</v>
      </c>
      <c r="F120" s="28">
        <v>0</v>
      </c>
      <c r="G120" s="28">
        <v>1</v>
      </c>
      <c r="H120" s="28">
        <v>3</v>
      </c>
      <c r="I120" s="28">
        <v>10</v>
      </c>
      <c r="J120" s="28">
        <v>10</v>
      </c>
      <c r="K120" s="28">
        <v>30</v>
      </c>
    </row>
    <row r="121" spans="2:11" ht="15" customHeight="1" thickBot="1" x14ac:dyDescent="0.25">
      <c r="B121" s="39" t="s">
        <v>161</v>
      </c>
      <c r="C121" s="28">
        <v>0</v>
      </c>
      <c r="D121" s="28">
        <v>52</v>
      </c>
      <c r="E121" s="28">
        <v>23</v>
      </c>
      <c r="F121" s="28">
        <v>2</v>
      </c>
      <c r="G121" s="28">
        <v>0</v>
      </c>
      <c r="H121" s="28">
        <v>11</v>
      </c>
      <c r="I121" s="28">
        <v>36</v>
      </c>
      <c r="J121" s="28">
        <v>21</v>
      </c>
      <c r="K121" s="28">
        <v>14</v>
      </c>
    </row>
    <row r="122" spans="2:11" ht="15" customHeight="1" thickBot="1" x14ac:dyDescent="0.25">
      <c r="B122" s="39" t="s">
        <v>162</v>
      </c>
      <c r="C122" s="28">
        <v>0</v>
      </c>
      <c r="D122" s="28">
        <v>48</v>
      </c>
      <c r="E122" s="28">
        <v>39</v>
      </c>
      <c r="F122" s="28">
        <v>4</v>
      </c>
      <c r="G122" s="28">
        <v>0</v>
      </c>
      <c r="H122" s="28">
        <v>19</v>
      </c>
      <c r="I122" s="28">
        <v>36</v>
      </c>
      <c r="J122" s="28">
        <v>33</v>
      </c>
      <c r="K122" s="28">
        <v>17</v>
      </c>
    </row>
    <row r="123" spans="2:11" ht="15" customHeight="1" thickBot="1" x14ac:dyDescent="0.25">
      <c r="B123" s="39" t="s">
        <v>163</v>
      </c>
      <c r="C123" s="28">
        <v>0</v>
      </c>
      <c r="D123" s="28">
        <v>10</v>
      </c>
      <c r="E123" s="28">
        <v>6</v>
      </c>
      <c r="F123" s="28">
        <v>0</v>
      </c>
      <c r="G123" s="28">
        <v>0</v>
      </c>
      <c r="H123" s="28">
        <v>1</v>
      </c>
      <c r="I123" s="28">
        <v>2</v>
      </c>
      <c r="J123" s="28">
        <v>1</v>
      </c>
      <c r="K123" s="28">
        <v>0</v>
      </c>
    </row>
    <row r="124" spans="2:11" ht="15" customHeight="1" thickBot="1" x14ac:dyDescent="0.25">
      <c r="B124" s="39" t="s">
        <v>164</v>
      </c>
      <c r="C124" s="28">
        <v>0</v>
      </c>
      <c r="D124" s="28">
        <v>12</v>
      </c>
      <c r="E124" s="28">
        <v>11</v>
      </c>
      <c r="F124" s="28">
        <v>1</v>
      </c>
      <c r="G124" s="28">
        <v>0</v>
      </c>
      <c r="H124" s="28">
        <v>0</v>
      </c>
      <c r="I124" s="28">
        <v>11</v>
      </c>
      <c r="J124" s="28">
        <v>9</v>
      </c>
      <c r="K124" s="28">
        <v>4</v>
      </c>
    </row>
    <row r="125" spans="2:11" ht="15" customHeight="1" thickBot="1" x14ac:dyDescent="0.25">
      <c r="B125" s="39" t="s">
        <v>165</v>
      </c>
      <c r="C125" s="28">
        <v>0</v>
      </c>
      <c r="D125" s="28">
        <v>26</v>
      </c>
      <c r="E125" s="28">
        <v>8</v>
      </c>
      <c r="F125" s="28">
        <v>0</v>
      </c>
      <c r="G125" s="28">
        <v>0</v>
      </c>
      <c r="H125" s="28">
        <v>6</v>
      </c>
      <c r="I125" s="28">
        <v>15</v>
      </c>
      <c r="J125" s="28">
        <v>3</v>
      </c>
      <c r="K125" s="28">
        <v>6</v>
      </c>
    </row>
    <row r="126" spans="2:11" ht="15" customHeight="1" thickBot="1" x14ac:dyDescent="0.25">
      <c r="B126" s="39" t="s">
        <v>166</v>
      </c>
      <c r="C126" s="28">
        <v>0</v>
      </c>
      <c r="D126" s="28">
        <v>19</v>
      </c>
      <c r="E126" s="28">
        <v>12</v>
      </c>
      <c r="F126" s="28">
        <v>1</v>
      </c>
      <c r="G126" s="28">
        <v>0</v>
      </c>
      <c r="H126" s="28">
        <v>10</v>
      </c>
      <c r="I126" s="28">
        <v>7</v>
      </c>
      <c r="J126" s="28">
        <v>5</v>
      </c>
      <c r="K126" s="28">
        <v>8</v>
      </c>
    </row>
    <row r="127" spans="2:11" ht="15" customHeight="1" thickBot="1" x14ac:dyDescent="0.25">
      <c r="B127" s="58" t="s">
        <v>167</v>
      </c>
      <c r="C127" s="28">
        <v>0</v>
      </c>
      <c r="D127" s="28">
        <v>6</v>
      </c>
      <c r="E127" s="28">
        <v>1</v>
      </c>
      <c r="F127" s="28">
        <v>0</v>
      </c>
      <c r="G127" s="28">
        <v>0</v>
      </c>
      <c r="H127" s="28">
        <v>4</v>
      </c>
      <c r="I127" s="28">
        <v>8</v>
      </c>
      <c r="J127" s="28">
        <v>8</v>
      </c>
      <c r="K127" s="28">
        <v>10</v>
      </c>
    </row>
    <row r="128" spans="2:11" ht="15" customHeight="1" thickBot="1" x14ac:dyDescent="0.25">
      <c r="B128" s="39" t="s">
        <v>168</v>
      </c>
      <c r="C128" s="28">
        <v>0</v>
      </c>
      <c r="D128" s="28">
        <v>66</v>
      </c>
      <c r="E128" s="28">
        <v>46</v>
      </c>
      <c r="F128" s="28">
        <v>0</v>
      </c>
      <c r="G128" s="28">
        <v>0</v>
      </c>
      <c r="H128" s="28">
        <v>13</v>
      </c>
      <c r="I128" s="28">
        <v>30</v>
      </c>
      <c r="J128" s="28">
        <v>13</v>
      </c>
      <c r="K128" s="28">
        <v>31</v>
      </c>
    </row>
    <row r="129" spans="2:11" ht="15" customHeight="1" thickBot="1" x14ac:dyDescent="0.25">
      <c r="B129" s="39" t="s">
        <v>169</v>
      </c>
      <c r="C129" s="28">
        <v>1</v>
      </c>
      <c r="D129" s="28">
        <v>225</v>
      </c>
      <c r="E129" s="28">
        <v>99</v>
      </c>
      <c r="F129" s="28">
        <v>8</v>
      </c>
      <c r="G129" s="28">
        <v>6</v>
      </c>
      <c r="H129" s="28">
        <v>55</v>
      </c>
      <c r="I129" s="28">
        <v>75</v>
      </c>
      <c r="J129" s="28">
        <v>67</v>
      </c>
      <c r="K129" s="28">
        <v>62</v>
      </c>
    </row>
    <row r="130" spans="2:11" ht="15" customHeight="1" thickBot="1" x14ac:dyDescent="0.25">
      <c r="B130" s="39" t="s">
        <v>170</v>
      </c>
      <c r="C130" s="28">
        <v>0</v>
      </c>
      <c r="D130" s="28">
        <v>981</v>
      </c>
      <c r="E130" s="28">
        <v>433</v>
      </c>
      <c r="F130" s="28">
        <v>33</v>
      </c>
      <c r="G130" s="28">
        <v>3</v>
      </c>
      <c r="H130" s="28">
        <v>292</v>
      </c>
      <c r="I130" s="28">
        <v>508</v>
      </c>
      <c r="J130" s="28">
        <v>388</v>
      </c>
      <c r="K130" s="28">
        <v>295</v>
      </c>
    </row>
    <row r="131" spans="2:11" ht="15" customHeight="1" thickBot="1" x14ac:dyDescent="0.25">
      <c r="B131" s="39" t="s">
        <v>171</v>
      </c>
      <c r="C131" s="28">
        <v>1</v>
      </c>
      <c r="D131" s="28">
        <v>179</v>
      </c>
      <c r="E131" s="28">
        <v>111</v>
      </c>
      <c r="F131" s="28">
        <v>4</v>
      </c>
      <c r="G131" s="28">
        <v>1</v>
      </c>
      <c r="H131" s="28">
        <v>33</v>
      </c>
      <c r="I131" s="28">
        <v>73</v>
      </c>
      <c r="J131" s="28">
        <v>96</v>
      </c>
      <c r="K131" s="28">
        <v>100</v>
      </c>
    </row>
    <row r="132" spans="2:11" ht="15" customHeight="1" thickBot="1" x14ac:dyDescent="0.25">
      <c r="B132" s="39" t="s">
        <v>172</v>
      </c>
      <c r="C132" s="28">
        <v>0</v>
      </c>
      <c r="D132" s="28">
        <v>191</v>
      </c>
      <c r="E132" s="28">
        <v>100</v>
      </c>
      <c r="F132" s="28">
        <v>10</v>
      </c>
      <c r="G132" s="28">
        <v>3</v>
      </c>
      <c r="H132" s="28">
        <v>30</v>
      </c>
      <c r="I132" s="28">
        <v>55</v>
      </c>
      <c r="J132" s="28">
        <v>73</v>
      </c>
      <c r="K132" s="28">
        <v>105</v>
      </c>
    </row>
    <row r="133" spans="2:11" ht="15" customHeight="1" thickBot="1" x14ac:dyDescent="0.25">
      <c r="B133" s="58" t="s">
        <v>173</v>
      </c>
      <c r="C133" s="28">
        <v>0</v>
      </c>
      <c r="D133" s="28">
        <v>57</v>
      </c>
      <c r="E133" s="28">
        <v>20</v>
      </c>
      <c r="F133" s="28">
        <v>3</v>
      </c>
      <c r="G133" s="28">
        <v>0</v>
      </c>
      <c r="H133" s="28">
        <v>17</v>
      </c>
      <c r="I133" s="28">
        <v>23</v>
      </c>
      <c r="J133" s="28">
        <v>10</v>
      </c>
      <c r="K133" s="28">
        <v>15</v>
      </c>
    </row>
    <row r="134" spans="2:11" ht="15" customHeight="1" thickBot="1" x14ac:dyDescent="0.25">
      <c r="B134" s="60" t="s">
        <v>174</v>
      </c>
      <c r="C134" s="28">
        <v>0</v>
      </c>
      <c r="D134" s="28">
        <v>205</v>
      </c>
      <c r="E134" s="28">
        <v>139</v>
      </c>
      <c r="F134" s="28">
        <v>7</v>
      </c>
      <c r="G134" s="28">
        <v>5</v>
      </c>
      <c r="H134" s="28">
        <v>33</v>
      </c>
      <c r="I134" s="28">
        <v>118</v>
      </c>
      <c r="J134" s="28">
        <v>100</v>
      </c>
      <c r="K134" s="28">
        <v>111</v>
      </c>
    </row>
    <row r="135" spans="2:11" ht="15" customHeight="1" thickBot="1" x14ac:dyDescent="0.25">
      <c r="B135" s="39" t="s">
        <v>175</v>
      </c>
      <c r="C135" s="28">
        <v>1</v>
      </c>
      <c r="D135" s="28">
        <v>517</v>
      </c>
      <c r="E135" s="28">
        <v>431</v>
      </c>
      <c r="F135" s="28">
        <v>20</v>
      </c>
      <c r="G135" s="28">
        <v>20</v>
      </c>
      <c r="H135" s="28">
        <v>166</v>
      </c>
      <c r="I135" s="28">
        <v>498</v>
      </c>
      <c r="J135" s="28">
        <v>404</v>
      </c>
      <c r="K135" s="28">
        <v>372</v>
      </c>
    </row>
    <row r="136" spans="2:11" ht="15" customHeight="1" thickBot="1" x14ac:dyDescent="0.25">
      <c r="B136" s="39" t="s">
        <v>176</v>
      </c>
      <c r="C136" s="28">
        <v>0</v>
      </c>
      <c r="D136" s="28">
        <v>158</v>
      </c>
      <c r="E136" s="28">
        <v>121</v>
      </c>
      <c r="F136" s="28">
        <v>1</v>
      </c>
      <c r="G136" s="28">
        <v>2</v>
      </c>
      <c r="H136" s="28">
        <v>29</v>
      </c>
      <c r="I136" s="28">
        <v>115</v>
      </c>
      <c r="J136" s="28">
        <v>86</v>
      </c>
      <c r="K136" s="28">
        <v>110</v>
      </c>
    </row>
    <row r="137" spans="2:11" ht="15" customHeight="1" thickBot="1" x14ac:dyDescent="0.25">
      <c r="B137" s="39" t="s">
        <v>177</v>
      </c>
      <c r="C137" s="28">
        <v>0</v>
      </c>
      <c r="D137" s="28">
        <v>66</v>
      </c>
      <c r="E137" s="28">
        <v>57</v>
      </c>
      <c r="F137" s="28">
        <v>8</v>
      </c>
      <c r="G137" s="28">
        <v>2</v>
      </c>
      <c r="H137" s="28">
        <v>25</v>
      </c>
      <c r="I137" s="28">
        <v>62</v>
      </c>
      <c r="J137" s="28">
        <v>61</v>
      </c>
      <c r="K137" s="28">
        <v>64</v>
      </c>
    </row>
    <row r="138" spans="2:11" ht="15" customHeight="1" thickBot="1" x14ac:dyDescent="0.25">
      <c r="B138" s="39" t="s">
        <v>178</v>
      </c>
      <c r="C138" s="28">
        <v>0</v>
      </c>
      <c r="D138" s="28">
        <v>201</v>
      </c>
      <c r="E138" s="28">
        <v>205</v>
      </c>
      <c r="F138" s="28">
        <v>9</v>
      </c>
      <c r="G138" s="28">
        <v>4</v>
      </c>
      <c r="H138" s="28">
        <v>71</v>
      </c>
      <c r="I138" s="28">
        <v>228</v>
      </c>
      <c r="J138" s="28">
        <v>148</v>
      </c>
      <c r="K138" s="28">
        <v>173</v>
      </c>
    </row>
    <row r="139" spans="2:11" ht="15" customHeight="1" thickBot="1" x14ac:dyDescent="0.25">
      <c r="B139" s="39" t="s">
        <v>179</v>
      </c>
      <c r="C139" s="28">
        <v>1</v>
      </c>
      <c r="D139" s="28">
        <v>208</v>
      </c>
      <c r="E139" s="28">
        <v>205</v>
      </c>
      <c r="F139" s="28">
        <v>14</v>
      </c>
      <c r="G139" s="28">
        <v>12</v>
      </c>
      <c r="H139" s="28">
        <v>43</v>
      </c>
      <c r="I139" s="28">
        <v>146</v>
      </c>
      <c r="J139" s="28">
        <v>101</v>
      </c>
      <c r="K139" s="28">
        <v>137</v>
      </c>
    </row>
    <row r="140" spans="2:11" ht="15" customHeight="1" thickBot="1" x14ac:dyDescent="0.25">
      <c r="B140" s="58" t="s">
        <v>180</v>
      </c>
      <c r="C140" s="28">
        <v>0</v>
      </c>
      <c r="D140" s="28">
        <v>76</v>
      </c>
      <c r="E140" s="28">
        <v>54</v>
      </c>
      <c r="F140" s="28">
        <v>1</v>
      </c>
      <c r="G140" s="28">
        <v>4</v>
      </c>
      <c r="H140" s="28">
        <v>25</v>
      </c>
      <c r="I140" s="28">
        <v>64</v>
      </c>
      <c r="J140" s="28">
        <v>52</v>
      </c>
      <c r="K140" s="28">
        <v>69</v>
      </c>
    </row>
    <row r="141" spans="2:11" ht="15" customHeight="1" thickBot="1" x14ac:dyDescent="0.25">
      <c r="B141" s="39" t="s">
        <v>181</v>
      </c>
      <c r="C141" s="28">
        <v>0</v>
      </c>
      <c r="D141" s="28">
        <v>153</v>
      </c>
      <c r="E141" s="28">
        <v>78</v>
      </c>
      <c r="F141" s="28">
        <v>1</v>
      </c>
      <c r="G141" s="28">
        <v>1</v>
      </c>
      <c r="H141" s="28">
        <v>22</v>
      </c>
      <c r="I141" s="28">
        <v>52</v>
      </c>
      <c r="J141" s="28">
        <v>83</v>
      </c>
      <c r="K141" s="28">
        <v>77</v>
      </c>
    </row>
    <row r="142" spans="2:11" ht="15" customHeight="1" thickBot="1" x14ac:dyDescent="0.25">
      <c r="B142" s="39" t="s">
        <v>182</v>
      </c>
      <c r="C142" s="28">
        <v>0</v>
      </c>
      <c r="D142" s="28">
        <v>17</v>
      </c>
      <c r="E142" s="28">
        <v>17</v>
      </c>
      <c r="F142" s="28">
        <v>0</v>
      </c>
      <c r="G142" s="28">
        <v>0</v>
      </c>
      <c r="H142" s="28">
        <v>3</v>
      </c>
      <c r="I142" s="28">
        <v>6</v>
      </c>
      <c r="J142" s="28">
        <v>7</v>
      </c>
      <c r="K142" s="28">
        <v>13</v>
      </c>
    </row>
    <row r="143" spans="2:11" ht="15" customHeight="1" thickBot="1" x14ac:dyDescent="0.25">
      <c r="B143" s="39" t="s">
        <v>183</v>
      </c>
      <c r="C143" s="28">
        <v>0</v>
      </c>
      <c r="D143" s="28">
        <v>341</v>
      </c>
      <c r="E143" s="28">
        <v>276</v>
      </c>
      <c r="F143" s="28">
        <v>9</v>
      </c>
      <c r="G143" s="28">
        <v>0</v>
      </c>
      <c r="H143" s="28">
        <v>71</v>
      </c>
      <c r="I143" s="28">
        <v>217</v>
      </c>
      <c r="J143" s="28">
        <v>256</v>
      </c>
      <c r="K143" s="28">
        <v>201</v>
      </c>
    </row>
    <row r="144" spans="2:11" ht="15" customHeight="1" thickBot="1" x14ac:dyDescent="0.25">
      <c r="B144" s="39" t="s">
        <v>184</v>
      </c>
      <c r="C144" s="28">
        <v>0</v>
      </c>
      <c r="D144" s="28">
        <v>53</v>
      </c>
      <c r="E144" s="28">
        <v>43</v>
      </c>
      <c r="F144" s="28">
        <v>1</v>
      </c>
      <c r="G144" s="28">
        <v>0</v>
      </c>
      <c r="H144" s="28">
        <v>10</v>
      </c>
      <c r="I144" s="28">
        <v>29</v>
      </c>
      <c r="J144" s="28">
        <v>38</v>
      </c>
      <c r="K144" s="28">
        <v>34</v>
      </c>
    </row>
    <row r="145" spans="2:11" ht="15" customHeight="1" thickBot="1" x14ac:dyDescent="0.25">
      <c r="B145" s="39" t="s">
        <v>185</v>
      </c>
      <c r="C145" s="28">
        <v>0</v>
      </c>
      <c r="D145" s="28">
        <v>45</v>
      </c>
      <c r="E145" s="28">
        <v>47</v>
      </c>
      <c r="F145" s="28">
        <v>2</v>
      </c>
      <c r="G145" s="28">
        <v>0</v>
      </c>
      <c r="H145" s="28">
        <v>7</v>
      </c>
      <c r="I145" s="28">
        <v>22</v>
      </c>
      <c r="J145" s="28">
        <v>31</v>
      </c>
      <c r="K145" s="28">
        <v>31</v>
      </c>
    </row>
    <row r="146" spans="2:11" ht="15" customHeight="1" thickBot="1" x14ac:dyDescent="0.25">
      <c r="B146" s="39" t="s">
        <v>186</v>
      </c>
      <c r="C146" s="28">
        <v>0</v>
      </c>
      <c r="D146" s="28">
        <v>10</v>
      </c>
      <c r="E146" s="28">
        <v>10</v>
      </c>
      <c r="F146" s="28">
        <v>0</v>
      </c>
      <c r="G146" s="28">
        <v>0</v>
      </c>
      <c r="H146" s="28">
        <v>2</v>
      </c>
      <c r="I146" s="28">
        <v>2</v>
      </c>
      <c r="J146" s="28">
        <v>8</v>
      </c>
      <c r="K146" s="28">
        <v>16</v>
      </c>
    </row>
    <row r="147" spans="2:11" ht="15" customHeight="1" thickBot="1" x14ac:dyDescent="0.25">
      <c r="B147" s="39" t="s">
        <v>187</v>
      </c>
      <c r="C147" s="28">
        <v>0</v>
      </c>
      <c r="D147" s="28">
        <v>346</v>
      </c>
      <c r="E147" s="28">
        <v>195</v>
      </c>
      <c r="F147" s="28">
        <v>7</v>
      </c>
      <c r="G147" s="28">
        <v>3</v>
      </c>
      <c r="H147" s="28">
        <v>45</v>
      </c>
      <c r="I147" s="28">
        <v>156</v>
      </c>
      <c r="J147" s="28">
        <v>193</v>
      </c>
      <c r="K147" s="28">
        <v>133</v>
      </c>
    </row>
    <row r="148" spans="2:11" ht="15" customHeight="1" thickBot="1" x14ac:dyDescent="0.25">
      <c r="B148" s="39" t="s">
        <v>188</v>
      </c>
      <c r="C148" s="28">
        <v>0</v>
      </c>
      <c r="D148" s="28">
        <v>157</v>
      </c>
      <c r="E148" s="28">
        <v>130</v>
      </c>
      <c r="F148" s="28">
        <v>10</v>
      </c>
      <c r="G148" s="28">
        <v>4</v>
      </c>
      <c r="H148" s="28">
        <v>25</v>
      </c>
      <c r="I148" s="28">
        <v>76</v>
      </c>
      <c r="J148" s="28">
        <v>63</v>
      </c>
      <c r="K148" s="28">
        <v>100</v>
      </c>
    </row>
    <row r="149" spans="2:11" ht="15" customHeight="1" thickBot="1" x14ac:dyDescent="0.25">
      <c r="B149" s="39" t="s">
        <v>189</v>
      </c>
      <c r="C149" s="28">
        <v>0</v>
      </c>
      <c r="D149" s="28">
        <v>54</v>
      </c>
      <c r="E149" s="28">
        <v>36</v>
      </c>
      <c r="F149" s="28">
        <v>1</v>
      </c>
      <c r="G149" s="28">
        <v>0</v>
      </c>
      <c r="H149" s="28">
        <v>10</v>
      </c>
      <c r="I149" s="28">
        <v>20</v>
      </c>
      <c r="J149" s="28">
        <v>45</v>
      </c>
      <c r="K149" s="28">
        <v>44</v>
      </c>
    </row>
    <row r="150" spans="2:11" ht="15" customHeight="1" thickBot="1" x14ac:dyDescent="0.25">
      <c r="B150" s="39" t="s">
        <v>190</v>
      </c>
      <c r="C150" s="28">
        <v>0</v>
      </c>
      <c r="D150" s="28">
        <v>39</v>
      </c>
      <c r="E150" s="28">
        <v>22</v>
      </c>
      <c r="F150" s="28">
        <v>0</v>
      </c>
      <c r="G150" s="28">
        <v>0</v>
      </c>
      <c r="H150" s="28">
        <v>6</v>
      </c>
      <c r="I150" s="28">
        <v>1</v>
      </c>
      <c r="J150" s="28">
        <v>7</v>
      </c>
      <c r="K150" s="28">
        <v>9</v>
      </c>
    </row>
    <row r="151" spans="2:11" ht="15" customHeight="1" thickBot="1" x14ac:dyDescent="0.25">
      <c r="B151" s="39" t="s">
        <v>191</v>
      </c>
      <c r="C151" s="28">
        <v>0</v>
      </c>
      <c r="D151" s="28">
        <v>89</v>
      </c>
      <c r="E151" s="28">
        <v>48</v>
      </c>
      <c r="F151" s="28">
        <v>0</v>
      </c>
      <c r="G151" s="28">
        <v>1</v>
      </c>
      <c r="H151" s="28">
        <v>16</v>
      </c>
      <c r="I151" s="28">
        <v>50</v>
      </c>
      <c r="J151" s="28">
        <v>59</v>
      </c>
      <c r="K151" s="28">
        <v>34</v>
      </c>
    </row>
    <row r="152" spans="2:11" ht="15" customHeight="1" thickBot="1" x14ac:dyDescent="0.25">
      <c r="B152" s="56" t="s">
        <v>192</v>
      </c>
      <c r="C152" s="28">
        <v>0</v>
      </c>
      <c r="D152" s="28">
        <v>238</v>
      </c>
      <c r="E152" s="28">
        <v>221</v>
      </c>
      <c r="F152" s="28">
        <v>13</v>
      </c>
      <c r="G152" s="28">
        <v>1</v>
      </c>
      <c r="H152" s="28">
        <v>31</v>
      </c>
      <c r="I152" s="28">
        <v>109</v>
      </c>
      <c r="J152" s="28">
        <v>102</v>
      </c>
      <c r="K152" s="28">
        <v>181</v>
      </c>
    </row>
    <row r="153" spans="2:11" ht="15" customHeight="1" thickBot="1" x14ac:dyDescent="0.25">
      <c r="B153" s="60" t="s">
        <v>193</v>
      </c>
      <c r="C153" s="28">
        <v>0</v>
      </c>
      <c r="D153" s="28">
        <v>148</v>
      </c>
      <c r="E153" s="28">
        <v>106</v>
      </c>
      <c r="F153" s="28">
        <v>3</v>
      </c>
      <c r="G153" s="28">
        <v>1</v>
      </c>
      <c r="H153" s="28">
        <v>27</v>
      </c>
      <c r="I153" s="28">
        <v>53</v>
      </c>
      <c r="J153" s="28">
        <v>46</v>
      </c>
      <c r="K153" s="28">
        <v>31</v>
      </c>
    </row>
    <row r="154" spans="2:11" ht="15" customHeight="1" thickBot="1" x14ac:dyDescent="0.25">
      <c r="B154" s="39" t="s">
        <v>194</v>
      </c>
      <c r="C154" s="28">
        <v>0</v>
      </c>
      <c r="D154" s="28">
        <v>50</v>
      </c>
      <c r="E154" s="28">
        <v>37</v>
      </c>
      <c r="F154" s="28">
        <v>2</v>
      </c>
      <c r="G154" s="28">
        <v>0</v>
      </c>
      <c r="H154" s="28">
        <v>8</v>
      </c>
      <c r="I154" s="28">
        <v>16</v>
      </c>
      <c r="J154" s="28">
        <v>8</v>
      </c>
      <c r="K154" s="28">
        <v>17</v>
      </c>
    </row>
    <row r="155" spans="2:11" ht="15" customHeight="1" thickBot="1" x14ac:dyDescent="0.25">
      <c r="B155" s="39" t="s">
        <v>195</v>
      </c>
      <c r="C155" s="28">
        <v>0</v>
      </c>
      <c r="D155" s="28">
        <v>250</v>
      </c>
      <c r="E155" s="28">
        <v>159</v>
      </c>
      <c r="F155" s="28">
        <v>15</v>
      </c>
      <c r="G155" s="28">
        <v>3</v>
      </c>
      <c r="H155" s="28">
        <v>69</v>
      </c>
      <c r="I155" s="28">
        <v>148</v>
      </c>
      <c r="J155" s="28">
        <v>111</v>
      </c>
      <c r="K155" s="28">
        <v>102</v>
      </c>
    </row>
    <row r="156" spans="2:11" ht="15" customHeight="1" thickBot="1" x14ac:dyDescent="0.25">
      <c r="B156" s="39" t="s">
        <v>196</v>
      </c>
      <c r="C156" s="28">
        <v>0</v>
      </c>
      <c r="D156" s="28">
        <v>14</v>
      </c>
      <c r="E156" s="28">
        <v>8</v>
      </c>
      <c r="F156" s="28">
        <v>0</v>
      </c>
      <c r="G156" s="28">
        <v>0</v>
      </c>
      <c r="H156" s="28">
        <v>8</v>
      </c>
      <c r="I156" s="28">
        <v>4</v>
      </c>
      <c r="J156" s="28">
        <v>4</v>
      </c>
      <c r="K156" s="28">
        <v>12</v>
      </c>
    </row>
    <row r="157" spans="2:11" ht="15" customHeight="1" thickBot="1" x14ac:dyDescent="0.25">
      <c r="B157" s="39" t="s">
        <v>197</v>
      </c>
      <c r="C157" s="28">
        <v>0</v>
      </c>
      <c r="D157" s="28">
        <v>13</v>
      </c>
      <c r="E157" s="28">
        <v>6</v>
      </c>
      <c r="F157" s="28">
        <v>2</v>
      </c>
      <c r="G157" s="28">
        <v>0</v>
      </c>
      <c r="H157" s="28">
        <v>3</v>
      </c>
      <c r="I157" s="28">
        <v>2</v>
      </c>
      <c r="J157" s="28">
        <v>6</v>
      </c>
      <c r="K157" s="28">
        <v>7</v>
      </c>
    </row>
    <row r="158" spans="2:11" ht="15" customHeight="1" thickBot="1" x14ac:dyDescent="0.25">
      <c r="B158" s="39" t="s">
        <v>198</v>
      </c>
      <c r="C158" s="28">
        <v>0</v>
      </c>
      <c r="D158" s="28">
        <v>39</v>
      </c>
      <c r="E158" s="28">
        <v>34</v>
      </c>
      <c r="F158" s="28">
        <v>2</v>
      </c>
      <c r="G158" s="28">
        <v>0</v>
      </c>
      <c r="H158" s="28">
        <v>9</v>
      </c>
      <c r="I158" s="28">
        <v>23</v>
      </c>
      <c r="J158" s="28">
        <v>7</v>
      </c>
      <c r="K158" s="28">
        <v>20</v>
      </c>
    </row>
    <row r="159" spans="2:11" ht="15" customHeight="1" thickBot="1" x14ac:dyDescent="0.25">
      <c r="B159" s="39" t="s">
        <v>199</v>
      </c>
      <c r="C159" s="28">
        <v>0</v>
      </c>
      <c r="D159" s="28">
        <v>60</v>
      </c>
      <c r="E159" s="28">
        <v>31</v>
      </c>
      <c r="F159" s="28">
        <v>1</v>
      </c>
      <c r="G159" s="28">
        <v>0</v>
      </c>
      <c r="H159" s="28">
        <v>12</v>
      </c>
      <c r="I159" s="28">
        <v>25</v>
      </c>
      <c r="J159" s="28">
        <v>14</v>
      </c>
      <c r="K159" s="28">
        <v>18</v>
      </c>
    </row>
    <row r="160" spans="2:11" ht="15" customHeight="1" thickBot="1" x14ac:dyDescent="0.25">
      <c r="B160" s="58" t="s">
        <v>200</v>
      </c>
      <c r="C160" s="28">
        <v>0</v>
      </c>
      <c r="D160" s="28">
        <v>58</v>
      </c>
      <c r="E160" s="28">
        <v>40</v>
      </c>
      <c r="F160" s="28">
        <v>1</v>
      </c>
      <c r="G160" s="28">
        <v>4</v>
      </c>
      <c r="H160" s="28">
        <v>14</v>
      </c>
      <c r="I160" s="28">
        <v>24</v>
      </c>
      <c r="J160" s="28">
        <v>19</v>
      </c>
      <c r="K160" s="28">
        <v>9</v>
      </c>
    </row>
    <row r="161" spans="2:11" ht="15" customHeight="1" thickBot="1" x14ac:dyDescent="0.25">
      <c r="B161" s="39" t="s">
        <v>201</v>
      </c>
      <c r="C161" s="28">
        <v>0</v>
      </c>
      <c r="D161" s="28">
        <v>13</v>
      </c>
      <c r="E161" s="28">
        <v>10</v>
      </c>
      <c r="F161" s="28">
        <v>1</v>
      </c>
      <c r="G161" s="28">
        <v>0</v>
      </c>
      <c r="H161" s="28">
        <v>3</v>
      </c>
      <c r="I161" s="28">
        <v>2</v>
      </c>
      <c r="J161" s="28">
        <v>3</v>
      </c>
      <c r="K161" s="28">
        <v>5</v>
      </c>
    </row>
    <row r="162" spans="2:11" ht="15" customHeight="1" thickBot="1" x14ac:dyDescent="0.25">
      <c r="B162" s="39" t="s">
        <v>202</v>
      </c>
      <c r="C162" s="28">
        <v>0</v>
      </c>
      <c r="D162" s="28">
        <v>32</v>
      </c>
      <c r="E162" s="28">
        <v>17</v>
      </c>
      <c r="F162" s="28">
        <v>0</v>
      </c>
      <c r="G162" s="28">
        <v>0</v>
      </c>
      <c r="H162" s="28">
        <v>5</v>
      </c>
      <c r="I162" s="28">
        <v>21</v>
      </c>
      <c r="J162" s="28">
        <v>8</v>
      </c>
      <c r="K162" s="28">
        <v>12</v>
      </c>
    </row>
    <row r="163" spans="2:11" ht="15" customHeight="1" thickBot="1" x14ac:dyDescent="0.25">
      <c r="B163" s="39" t="s">
        <v>203</v>
      </c>
      <c r="C163" s="28">
        <v>0</v>
      </c>
      <c r="D163" s="28">
        <v>71</v>
      </c>
      <c r="E163" s="28">
        <v>45</v>
      </c>
      <c r="F163" s="28">
        <v>2</v>
      </c>
      <c r="G163" s="28">
        <v>0</v>
      </c>
      <c r="H163" s="28">
        <v>15</v>
      </c>
      <c r="I163" s="28">
        <v>48</v>
      </c>
      <c r="J163" s="28">
        <v>25</v>
      </c>
      <c r="K163" s="28">
        <v>45</v>
      </c>
    </row>
    <row r="164" spans="2:11" ht="15" customHeight="1" thickBot="1" x14ac:dyDescent="0.25">
      <c r="B164" s="56" t="s">
        <v>204</v>
      </c>
      <c r="C164" s="28">
        <v>0</v>
      </c>
      <c r="D164" s="28">
        <v>6</v>
      </c>
      <c r="E164" s="28">
        <v>1</v>
      </c>
      <c r="F164" s="28">
        <v>0</v>
      </c>
      <c r="G164" s="28">
        <v>0</v>
      </c>
      <c r="H164" s="28">
        <v>0</v>
      </c>
      <c r="I164" s="28">
        <v>4</v>
      </c>
      <c r="J164" s="28">
        <v>2</v>
      </c>
      <c r="K164" s="28">
        <v>6</v>
      </c>
    </row>
    <row r="165" spans="2:11" ht="15" customHeight="1" thickBot="1" x14ac:dyDescent="0.25">
      <c r="B165" s="60" t="s">
        <v>205</v>
      </c>
      <c r="C165" s="28">
        <v>1</v>
      </c>
      <c r="D165" s="28">
        <v>252</v>
      </c>
      <c r="E165" s="28">
        <v>123</v>
      </c>
      <c r="F165" s="28">
        <v>12</v>
      </c>
      <c r="G165" s="28">
        <v>3</v>
      </c>
      <c r="H165" s="28">
        <v>49</v>
      </c>
      <c r="I165" s="28">
        <v>135</v>
      </c>
      <c r="J165" s="28">
        <v>62</v>
      </c>
      <c r="K165" s="28">
        <v>62</v>
      </c>
    </row>
    <row r="166" spans="2:11" ht="15" customHeight="1" thickBot="1" x14ac:dyDescent="0.25">
      <c r="B166" s="39" t="s">
        <v>206</v>
      </c>
      <c r="C166" s="28">
        <v>0</v>
      </c>
      <c r="D166" s="28">
        <v>70</v>
      </c>
      <c r="E166" s="28">
        <v>29</v>
      </c>
      <c r="F166" s="28">
        <v>1</v>
      </c>
      <c r="G166" s="28">
        <v>1</v>
      </c>
      <c r="H166" s="28">
        <v>9</v>
      </c>
      <c r="I166" s="28">
        <v>18</v>
      </c>
      <c r="J166" s="28">
        <v>13</v>
      </c>
      <c r="K166" s="28">
        <v>21</v>
      </c>
    </row>
    <row r="167" spans="2:11" ht="15" customHeight="1" thickBot="1" x14ac:dyDescent="0.25">
      <c r="B167" s="39" t="s">
        <v>207</v>
      </c>
      <c r="C167" s="28">
        <v>0</v>
      </c>
      <c r="D167" s="28">
        <v>18</v>
      </c>
      <c r="E167" s="28">
        <v>41</v>
      </c>
      <c r="F167" s="28">
        <v>2</v>
      </c>
      <c r="G167" s="28">
        <v>1</v>
      </c>
      <c r="H167" s="28">
        <v>4</v>
      </c>
      <c r="I167" s="28">
        <v>13</v>
      </c>
      <c r="J167" s="28">
        <v>7</v>
      </c>
      <c r="K167" s="28">
        <v>10</v>
      </c>
    </row>
    <row r="168" spans="2:11" ht="15" customHeight="1" thickBot="1" x14ac:dyDescent="0.25">
      <c r="B168" s="39" t="s">
        <v>208</v>
      </c>
      <c r="C168" s="28">
        <v>0</v>
      </c>
      <c r="D168" s="28">
        <v>43</v>
      </c>
      <c r="E168" s="28">
        <v>32</v>
      </c>
      <c r="F168" s="28">
        <v>1</v>
      </c>
      <c r="G168" s="28">
        <v>1</v>
      </c>
      <c r="H168" s="28">
        <v>8</v>
      </c>
      <c r="I168" s="28">
        <v>30</v>
      </c>
      <c r="J168" s="28">
        <v>14</v>
      </c>
      <c r="K168" s="28">
        <v>33</v>
      </c>
    </row>
    <row r="169" spans="2:11" ht="15" customHeight="1" thickBot="1" x14ac:dyDescent="0.25">
      <c r="B169" s="39" t="s">
        <v>209</v>
      </c>
      <c r="C169" s="28">
        <v>0</v>
      </c>
      <c r="D169" s="28">
        <v>3</v>
      </c>
      <c r="E169" s="28">
        <v>1</v>
      </c>
      <c r="F169" s="28">
        <v>0</v>
      </c>
      <c r="G169" s="28">
        <v>0</v>
      </c>
      <c r="H169" s="28">
        <v>0</v>
      </c>
      <c r="I169" s="28">
        <v>3</v>
      </c>
      <c r="J169" s="28">
        <v>3</v>
      </c>
      <c r="K169" s="28">
        <v>0</v>
      </c>
    </row>
    <row r="170" spans="2:11" ht="15" customHeight="1" thickBot="1" x14ac:dyDescent="0.25">
      <c r="B170" s="39" t="s">
        <v>210</v>
      </c>
      <c r="C170" s="28">
        <v>0</v>
      </c>
      <c r="D170" s="28">
        <v>9</v>
      </c>
      <c r="E170" s="28">
        <v>3</v>
      </c>
      <c r="F170" s="28">
        <v>0</v>
      </c>
      <c r="G170" s="28">
        <v>0</v>
      </c>
      <c r="H170" s="28">
        <v>1</v>
      </c>
      <c r="I170" s="28">
        <v>2</v>
      </c>
      <c r="J170" s="28">
        <v>5</v>
      </c>
      <c r="K170" s="28">
        <v>1</v>
      </c>
    </row>
    <row r="171" spans="2:11" ht="15" customHeight="1" thickBot="1" x14ac:dyDescent="0.25">
      <c r="B171" s="58" t="s">
        <v>211</v>
      </c>
      <c r="C171" s="28">
        <v>0</v>
      </c>
      <c r="D171" s="28">
        <v>0</v>
      </c>
      <c r="E171" s="28">
        <v>3</v>
      </c>
      <c r="F171" s="28">
        <v>1</v>
      </c>
      <c r="G171" s="28">
        <v>0</v>
      </c>
      <c r="H171" s="28">
        <v>5</v>
      </c>
      <c r="I171" s="28">
        <v>3</v>
      </c>
      <c r="J171" s="28">
        <v>3</v>
      </c>
      <c r="K171" s="28">
        <v>4</v>
      </c>
    </row>
    <row r="172" spans="2:11" ht="15" customHeight="1" thickBot="1" x14ac:dyDescent="0.25">
      <c r="B172" s="39" t="s">
        <v>212</v>
      </c>
      <c r="C172" s="28">
        <v>0</v>
      </c>
      <c r="D172" s="28">
        <v>3</v>
      </c>
      <c r="E172" s="28">
        <v>4</v>
      </c>
      <c r="F172" s="28">
        <v>0</v>
      </c>
      <c r="G172" s="28">
        <v>0</v>
      </c>
      <c r="H172" s="28">
        <v>0</v>
      </c>
      <c r="I172" s="28">
        <v>1</v>
      </c>
      <c r="J172" s="28">
        <v>1</v>
      </c>
      <c r="K172" s="28">
        <v>0</v>
      </c>
    </row>
    <row r="173" spans="2:11" ht="15" customHeight="1" thickBot="1" x14ac:dyDescent="0.25">
      <c r="B173" s="39" t="s">
        <v>213</v>
      </c>
      <c r="C173" s="28">
        <v>0</v>
      </c>
      <c r="D173" s="28">
        <v>210</v>
      </c>
      <c r="E173" s="28">
        <v>152</v>
      </c>
      <c r="F173" s="28">
        <v>10</v>
      </c>
      <c r="G173" s="28">
        <v>12</v>
      </c>
      <c r="H173" s="28">
        <v>45</v>
      </c>
      <c r="I173" s="28">
        <v>162</v>
      </c>
      <c r="J173" s="28">
        <v>85</v>
      </c>
      <c r="K173" s="28">
        <v>103</v>
      </c>
    </row>
    <row r="174" spans="2:11" ht="15" customHeight="1" thickBot="1" x14ac:dyDescent="0.25">
      <c r="B174" s="39" t="s">
        <v>214</v>
      </c>
      <c r="C174" s="28">
        <v>0</v>
      </c>
      <c r="D174" s="28">
        <v>21</v>
      </c>
      <c r="E174" s="28">
        <v>17</v>
      </c>
      <c r="F174" s="28">
        <v>3</v>
      </c>
      <c r="G174" s="28">
        <v>1</v>
      </c>
      <c r="H174" s="28">
        <v>2</v>
      </c>
      <c r="I174" s="28">
        <v>9</v>
      </c>
      <c r="J174" s="28">
        <v>8</v>
      </c>
      <c r="K174" s="28">
        <v>13</v>
      </c>
    </row>
    <row r="175" spans="2:11" ht="15" customHeight="1" thickBot="1" x14ac:dyDescent="0.25">
      <c r="B175" s="39" t="s">
        <v>215</v>
      </c>
      <c r="C175" s="28">
        <v>0</v>
      </c>
      <c r="D175" s="28">
        <v>127</v>
      </c>
      <c r="E175" s="28">
        <v>97</v>
      </c>
      <c r="F175" s="28">
        <v>5</v>
      </c>
      <c r="G175" s="28">
        <v>2</v>
      </c>
      <c r="H175" s="28">
        <v>28</v>
      </c>
      <c r="I175" s="28">
        <v>74</v>
      </c>
      <c r="J175" s="28">
        <v>42</v>
      </c>
      <c r="K175" s="28">
        <v>54</v>
      </c>
    </row>
    <row r="176" spans="2:11" ht="15" customHeight="1" thickBot="1" x14ac:dyDescent="0.25">
      <c r="B176" s="39" t="s">
        <v>216</v>
      </c>
      <c r="C176" s="28">
        <v>0</v>
      </c>
      <c r="D176" s="28">
        <v>23</v>
      </c>
      <c r="E176" s="28">
        <v>13</v>
      </c>
      <c r="F176" s="28">
        <v>1</v>
      </c>
      <c r="G176" s="28">
        <v>0</v>
      </c>
      <c r="H176" s="28">
        <v>6</v>
      </c>
      <c r="I176" s="28">
        <v>14</v>
      </c>
      <c r="J176" s="28">
        <v>8</v>
      </c>
      <c r="K176" s="28">
        <v>13</v>
      </c>
    </row>
    <row r="177" spans="2:11" ht="15" customHeight="1" thickBot="1" x14ac:dyDescent="0.25">
      <c r="B177" s="39" t="s">
        <v>217</v>
      </c>
      <c r="C177" s="28">
        <v>0</v>
      </c>
      <c r="D177" s="28">
        <v>4</v>
      </c>
      <c r="E177" s="28">
        <v>1</v>
      </c>
      <c r="F177" s="28">
        <v>0</v>
      </c>
      <c r="G177" s="28">
        <v>0</v>
      </c>
      <c r="H177" s="28">
        <v>4</v>
      </c>
      <c r="I177" s="28">
        <v>11</v>
      </c>
      <c r="J177" s="28">
        <v>3</v>
      </c>
      <c r="K177" s="28">
        <v>3</v>
      </c>
    </row>
    <row r="178" spans="2:11" ht="15" customHeight="1" thickBot="1" x14ac:dyDescent="0.25">
      <c r="B178" s="56" t="s">
        <v>218</v>
      </c>
      <c r="C178" s="28">
        <v>0</v>
      </c>
      <c r="D178" s="28">
        <v>12</v>
      </c>
      <c r="E178" s="28">
        <v>5</v>
      </c>
      <c r="F178" s="28">
        <v>1</v>
      </c>
      <c r="G178" s="28">
        <v>0</v>
      </c>
      <c r="H178" s="28">
        <v>2</v>
      </c>
      <c r="I178" s="28">
        <v>1</v>
      </c>
      <c r="J178" s="28">
        <v>0</v>
      </c>
      <c r="K178" s="28">
        <v>0</v>
      </c>
    </row>
    <row r="179" spans="2:11" ht="15" customHeight="1" thickBot="1" x14ac:dyDescent="0.25">
      <c r="B179" s="60" t="s">
        <v>219</v>
      </c>
      <c r="C179" s="28">
        <v>0</v>
      </c>
      <c r="D179" s="28">
        <v>100</v>
      </c>
      <c r="E179" s="28">
        <v>85</v>
      </c>
      <c r="F179" s="28">
        <v>10</v>
      </c>
      <c r="G179" s="28">
        <v>3</v>
      </c>
      <c r="H179" s="28">
        <v>23</v>
      </c>
      <c r="I179" s="28">
        <v>55</v>
      </c>
      <c r="J179" s="28">
        <v>36</v>
      </c>
      <c r="K179" s="28">
        <v>46</v>
      </c>
    </row>
    <row r="180" spans="2:11" ht="15" customHeight="1" thickBot="1" x14ac:dyDescent="0.25">
      <c r="B180" s="39" t="s">
        <v>220</v>
      </c>
      <c r="C180" s="28">
        <v>0</v>
      </c>
      <c r="D180" s="28">
        <v>14</v>
      </c>
      <c r="E180" s="28">
        <v>10</v>
      </c>
      <c r="F180" s="28">
        <v>0</v>
      </c>
      <c r="G180" s="28">
        <v>0</v>
      </c>
      <c r="H180" s="28">
        <v>3</v>
      </c>
      <c r="I180" s="28">
        <v>8</v>
      </c>
      <c r="J180" s="28">
        <v>2</v>
      </c>
      <c r="K180" s="28">
        <v>4</v>
      </c>
    </row>
    <row r="181" spans="2:11" ht="15" customHeight="1" thickBot="1" x14ac:dyDescent="0.25">
      <c r="B181" s="58" t="s">
        <v>221</v>
      </c>
      <c r="C181" s="28">
        <v>0</v>
      </c>
      <c r="D181" s="28">
        <v>25</v>
      </c>
      <c r="E181" s="28">
        <v>11</v>
      </c>
      <c r="F181" s="28">
        <v>1</v>
      </c>
      <c r="G181" s="28">
        <v>0</v>
      </c>
      <c r="H181" s="28">
        <v>3</v>
      </c>
      <c r="I181" s="28">
        <v>12</v>
      </c>
      <c r="J181" s="28">
        <v>3</v>
      </c>
      <c r="K181" s="28">
        <v>6</v>
      </c>
    </row>
    <row r="182" spans="2:11" ht="15" customHeight="1" thickBot="1" x14ac:dyDescent="0.25">
      <c r="B182" s="39" t="s">
        <v>222</v>
      </c>
      <c r="C182" s="28">
        <v>0</v>
      </c>
      <c r="D182" s="28">
        <v>257</v>
      </c>
      <c r="E182" s="28">
        <v>126</v>
      </c>
      <c r="F182" s="28">
        <v>20</v>
      </c>
      <c r="G182" s="28">
        <v>3</v>
      </c>
      <c r="H182" s="28">
        <v>65</v>
      </c>
      <c r="I182" s="28">
        <v>168</v>
      </c>
      <c r="J182" s="28">
        <v>112</v>
      </c>
      <c r="K182" s="28">
        <v>83</v>
      </c>
    </row>
    <row r="183" spans="2:11" ht="15" customHeight="1" thickBot="1" x14ac:dyDescent="0.25">
      <c r="B183" s="39" t="s">
        <v>223</v>
      </c>
      <c r="C183" s="28">
        <v>0</v>
      </c>
      <c r="D183" s="28">
        <v>13</v>
      </c>
      <c r="E183" s="28">
        <v>5</v>
      </c>
      <c r="F183" s="28">
        <v>0</v>
      </c>
      <c r="G183" s="28">
        <v>0</v>
      </c>
      <c r="H183" s="28">
        <v>1</v>
      </c>
      <c r="I183" s="28">
        <v>4</v>
      </c>
      <c r="J183" s="28">
        <v>5</v>
      </c>
      <c r="K183" s="28">
        <v>7</v>
      </c>
    </row>
    <row r="184" spans="2:11" ht="15" customHeight="1" thickBot="1" x14ac:dyDescent="0.25">
      <c r="B184" s="39" t="s">
        <v>224</v>
      </c>
      <c r="C184" s="28">
        <v>0</v>
      </c>
      <c r="D184" s="28">
        <v>7</v>
      </c>
      <c r="E184" s="28">
        <v>4</v>
      </c>
      <c r="F184" s="28">
        <v>0</v>
      </c>
      <c r="G184" s="28">
        <v>0</v>
      </c>
      <c r="H184" s="28">
        <v>1</v>
      </c>
      <c r="I184" s="28">
        <v>3</v>
      </c>
      <c r="J184" s="28">
        <v>2</v>
      </c>
      <c r="K184" s="28">
        <v>2</v>
      </c>
    </row>
    <row r="185" spans="2:11" ht="15" customHeight="1" thickBot="1" x14ac:dyDescent="0.25">
      <c r="B185" s="39" t="s">
        <v>225</v>
      </c>
      <c r="C185" s="28">
        <v>0</v>
      </c>
      <c r="D185" s="28">
        <v>30</v>
      </c>
      <c r="E185" s="28">
        <v>8</v>
      </c>
      <c r="F185" s="28">
        <v>1</v>
      </c>
      <c r="G185" s="28">
        <v>0</v>
      </c>
      <c r="H185" s="28">
        <v>5</v>
      </c>
      <c r="I185" s="28">
        <v>10</v>
      </c>
      <c r="J185" s="28">
        <v>14</v>
      </c>
      <c r="K185" s="28">
        <v>9</v>
      </c>
    </row>
    <row r="186" spans="2:11" ht="15" customHeight="1" thickBot="1" x14ac:dyDescent="0.25">
      <c r="B186" s="56" t="s">
        <v>226</v>
      </c>
      <c r="C186" s="28">
        <v>0</v>
      </c>
      <c r="D186" s="28">
        <v>13</v>
      </c>
      <c r="E186" s="28">
        <v>3</v>
      </c>
      <c r="F186" s="28">
        <v>1</v>
      </c>
      <c r="G186" s="28">
        <v>0</v>
      </c>
      <c r="H186" s="28">
        <v>3</v>
      </c>
      <c r="I186" s="28">
        <v>5</v>
      </c>
      <c r="J186" s="28">
        <v>2</v>
      </c>
      <c r="K186" s="28">
        <v>5</v>
      </c>
    </row>
    <row r="187" spans="2:11" ht="15" customHeight="1" thickBot="1" x14ac:dyDescent="0.25">
      <c r="B187" s="60" t="s">
        <v>227</v>
      </c>
      <c r="C187" s="28">
        <v>0</v>
      </c>
      <c r="D187" s="28">
        <v>96</v>
      </c>
      <c r="E187" s="28">
        <v>60</v>
      </c>
      <c r="F187" s="28">
        <v>4</v>
      </c>
      <c r="G187" s="28">
        <v>4</v>
      </c>
      <c r="H187" s="28">
        <v>31</v>
      </c>
      <c r="I187" s="28">
        <v>62</v>
      </c>
      <c r="J187" s="28">
        <v>23</v>
      </c>
      <c r="K187" s="28">
        <v>29</v>
      </c>
    </row>
    <row r="188" spans="2:11" ht="15" customHeight="1" thickBot="1" x14ac:dyDescent="0.25">
      <c r="B188" s="39" t="s">
        <v>228</v>
      </c>
      <c r="C188" s="28">
        <v>0</v>
      </c>
      <c r="D188" s="28">
        <v>11</v>
      </c>
      <c r="E188" s="28">
        <v>14</v>
      </c>
      <c r="F188" s="28">
        <v>0</v>
      </c>
      <c r="G188" s="28">
        <v>1</v>
      </c>
      <c r="H188" s="28">
        <v>0</v>
      </c>
      <c r="I188" s="28">
        <v>6</v>
      </c>
      <c r="J188" s="28">
        <v>8</v>
      </c>
      <c r="K188" s="28">
        <v>12</v>
      </c>
    </row>
    <row r="189" spans="2:11" ht="15" customHeight="1" thickBot="1" x14ac:dyDescent="0.25">
      <c r="B189" s="39" t="s">
        <v>229</v>
      </c>
      <c r="C189" s="28">
        <v>0</v>
      </c>
      <c r="D189" s="28">
        <v>7</v>
      </c>
      <c r="E189" s="28">
        <v>8</v>
      </c>
      <c r="F189" s="28">
        <v>0</v>
      </c>
      <c r="G189" s="28">
        <v>0</v>
      </c>
      <c r="H189" s="28">
        <v>7</v>
      </c>
      <c r="I189" s="28">
        <v>7</v>
      </c>
      <c r="J189" s="28">
        <v>3</v>
      </c>
      <c r="K189" s="28">
        <v>7</v>
      </c>
    </row>
    <row r="190" spans="2:11" ht="15" customHeight="1" thickBot="1" x14ac:dyDescent="0.25">
      <c r="B190" s="58" t="s">
        <v>230</v>
      </c>
      <c r="C190" s="28">
        <v>0</v>
      </c>
      <c r="D190" s="28">
        <v>22</v>
      </c>
      <c r="E190" s="28">
        <v>14</v>
      </c>
      <c r="F190" s="28">
        <v>0</v>
      </c>
      <c r="G190" s="28">
        <v>0</v>
      </c>
      <c r="H190" s="28">
        <v>11</v>
      </c>
      <c r="I190" s="28">
        <v>10</v>
      </c>
      <c r="J190" s="28">
        <v>10</v>
      </c>
      <c r="K190" s="28">
        <v>6</v>
      </c>
    </row>
    <row r="191" spans="2:11" ht="15" customHeight="1" thickBot="1" x14ac:dyDescent="0.25">
      <c r="B191" s="39" t="s">
        <v>231</v>
      </c>
      <c r="C191" s="28">
        <v>0</v>
      </c>
      <c r="D191" s="28">
        <v>8</v>
      </c>
      <c r="E191" s="28">
        <v>3</v>
      </c>
      <c r="F191" s="28">
        <v>1</v>
      </c>
      <c r="G191" s="28">
        <v>0</v>
      </c>
      <c r="H191" s="28">
        <v>2</v>
      </c>
      <c r="I191" s="28">
        <v>7</v>
      </c>
      <c r="J191" s="28">
        <v>4</v>
      </c>
      <c r="K191" s="28">
        <v>2</v>
      </c>
    </row>
    <row r="192" spans="2:11" ht="15" customHeight="1" thickBot="1" x14ac:dyDescent="0.25">
      <c r="B192" s="39" t="s">
        <v>232</v>
      </c>
      <c r="C192" s="28">
        <v>0</v>
      </c>
      <c r="D192" s="28">
        <v>11</v>
      </c>
      <c r="E192" s="28">
        <v>9</v>
      </c>
      <c r="F192" s="28">
        <v>0</v>
      </c>
      <c r="G192" s="28">
        <v>0</v>
      </c>
      <c r="H192" s="28">
        <v>3</v>
      </c>
      <c r="I192" s="28">
        <v>9</v>
      </c>
      <c r="J192" s="28">
        <v>2</v>
      </c>
      <c r="K192" s="28">
        <v>4</v>
      </c>
    </row>
    <row r="193" spans="2:11" ht="15" customHeight="1" thickBot="1" x14ac:dyDescent="0.25">
      <c r="B193" s="58" t="s">
        <v>233</v>
      </c>
      <c r="C193" s="28">
        <v>0</v>
      </c>
      <c r="D193" s="28">
        <v>60</v>
      </c>
      <c r="E193" s="28">
        <v>42</v>
      </c>
      <c r="F193" s="28">
        <v>2</v>
      </c>
      <c r="G193" s="28">
        <v>2</v>
      </c>
      <c r="H193" s="28">
        <v>5</v>
      </c>
      <c r="I193" s="28">
        <v>32</v>
      </c>
      <c r="J193" s="28">
        <v>24</v>
      </c>
      <c r="K193" s="28">
        <v>31</v>
      </c>
    </row>
    <row r="194" spans="2:11" ht="15" customHeight="1" thickBot="1" x14ac:dyDescent="0.25">
      <c r="B194" s="39" t="s">
        <v>234</v>
      </c>
      <c r="C194" s="28">
        <v>0</v>
      </c>
      <c r="D194" s="28">
        <v>415</v>
      </c>
      <c r="E194" s="28">
        <v>281</v>
      </c>
      <c r="F194" s="28">
        <v>15</v>
      </c>
      <c r="G194" s="28">
        <v>11</v>
      </c>
      <c r="H194" s="28">
        <v>129</v>
      </c>
      <c r="I194" s="28">
        <v>306</v>
      </c>
      <c r="J194" s="28">
        <v>123</v>
      </c>
      <c r="K194" s="28">
        <v>165</v>
      </c>
    </row>
    <row r="195" spans="2:11" ht="15" customHeight="1" thickBot="1" x14ac:dyDescent="0.25">
      <c r="B195" s="39" t="s">
        <v>235</v>
      </c>
      <c r="C195" s="28">
        <v>0</v>
      </c>
      <c r="D195" s="28">
        <v>41</v>
      </c>
      <c r="E195" s="28">
        <v>36</v>
      </c>
      <c r="F195" s="28">
        <v>4</v>
      </c>
      <c r="G195" s="28">
        <v>0</v>
      </c>
      <c r="H195" s="28">
        <v>13</v>
      </c>
      <c r="I195" s="28">
        <v>19</v>
      </c>
      <c r="J195" s="28">
        <v>9</v>
      </c>
      <c r="K195" s="28">
        <v>21</v>
      </c>
    </row>
    <row r="196" spans="2:11" ht="15" customHeight="1" thickBot="1" x14ac:dyDescent="0.25">
      <c r="B196" s="58" t="s">
        <v>236</v>
      </c>
      <c r="C196" s="28">
        <v>0</v>
      </c>
      <c r="D196" s="28">
        <v>4</v>
      </c>
      <c r="E196" s="28">
        <v>6</v>
      </c>
      <c r="F196" s="28">
        <v>0</v>
      </c>
      <c r="G196" s="28">
        <v>0</v>
      </c>
      <c r="H196" s="28">
        <v>2</v>
      </c>
      <c r="I196" s="28">
        <v>5</v>
      </c>
      <c r="J196" s="28">
        <v>3</v>
      </c>
      <c r="K196" s="28">
        <v>4</v>
      </c>
    </row>
    <row r="197" spans="2:11" ht="15" customHeight="1" thickBot="1" x14ac:dyDescent="0.25">
      <c r="B197" s="39" t="s">
        <v>237</v>
      </c>
      <c r="C197" s="28">
        <v>0</v>
      </c>
      <c r="D197" s="28">
        <v>8</v>
      </c>
      <c r="E197" s="28">
        <v>6</v>
      </c>
      <c r="F197" s="28">
        <v>0</v>
      </c>
      <c r="G197" s="28">
        <v>0</v>
      </c>
      <c r="H197" s="28">
        <v>0</v>
      </c>
      <c r="I197" s="28">
        <v>7</v>
      </c>
      <c r="J197" s="28">
        <v>2</v>
      </c>
      <c r="K197" s="28">
        <v>7</v>
      </c>
    </row>
    <row r="198" spans="2:11" ht="15" customHeight="1" thickBot="1" x14ac:dyDescent="0.25">
      <c r="B198" s="39" t="s">
        <v>238</v>
      </c>
      <c r="C198" s="28">
        <v>0</v>
      </c>
      <c r="D198" s="28">
        <v>93</v>
      </c>
      <c r="E198" s="28">
        <v>55</v>
      </c>
      <c r="F198" s="28">
        <v>4</v>
      </c>
      <c r="G198" s="28">
        <v>1</v>
      </c>
      <c r="H198" s="28">
        <v>8</v>
      </c>
      <c r="I198" s="28">
        <v>61</v>
      </c>
      <c r="J198" s="28">
        <v>27</v>
      </c>
      <c r="K198" s="28">
        <v>40</v>
      </c>
    </row>
    <row r="199" spans="2:11" ht="15" customHeight="1" thickBot="1" x14ac:dyDescent="0.25">
      <c r="B199" s="39" t="s">
        <v>239</v>
      </c>
      <c r="C199" s="28">
        <v>0</v>
      </c>
      <c r="D199" s="28">
        <v>22</v>
      </c>
      <c r="E199" s="28">
        <v>43</v>
      </c>
      <c r="F199" s="28">
        <v>1</v>
      </c>
      <c r="G199" s="28">
        <v>1</v>
      </c>
      <c r="H199" s="28">
        <v>5</v>
      </c>
      <c r="I199" s="28">
        <v>16</v>
      </c>
      <c r="J199" s="28">
        <v>3</v>
      </c>
      <c r="K199" s="28">
        <v>14</v>
      </c>
    </row>
    <row r="200" spans="2:11" ht="15" customHeight="1" thickBot="1" x14ac:dyDescent="0.25">
      <c r="B200" s="39" t="s">
        <v>240</v>
      </c>
      <c r="C200" s="28">
        <v>0</v>
      </c>
      <c r="D200" s="28">
        <v>5</v>
      </c>
      <c r="E200" s="28">
        <v>1</v>
      </c>
      <c r="F200" s="28">
        <v>0</v>
      </c>
      <c r="G200" s="28">
        <v>0</v>
      </c>
      <c r="H200" s="28">
        <v>3</v>
      </c>
      <c r="I200" s="28">
        <v>2</v>
      </c>
      <c r="J200" s="28">
        <v>4</v>
      </c>
      <c r="K200" s="28">
        <v>3</v>
      </c>
    </row>
    <row r="201" spans="2:11" ht="15" customHeight="1" thickBot="1" x14ac:dyDescent="0.25">
      <c r="B201" s="58" t="s">
        <v>241</v>
      </c>
      <c r="C201" s="28">
        <v>0</v>
      </c>
      <c r="D201" s="28">
        <v>8</v>
      </c>
      <c r="E201" s="28">
        <v>6</v>
      </c>
      <c r="F201" s="28">
        <v>0</v>
      </c>
      <c r="G201" s="28">
        <v>0</v>
      </c>
      <c r="H201" s="28">
        <v>0</v>
      </c>
      <c r="I201" s="28">
        <v>1</v>
      </c>
      <c r="J201" s="28">
        <v>1</v>
      </c>
      <c r="K201" s="28">
        <v>5</v>
      </c>
    </row>
    <row r="202" spans="2:11" ht="15" customHeight="1" thickBot="1" x14ac:dyDescent="0.25">
      <c r="B202" s="39" t="s">
        <v>242</v>
      </c>
      <c r="C202" s="28">
        <v>0</v>
      </c>
      <c r="D202" s="28">
        <v>249</v>
      </c>
      <c r="E202" s="28">
        <v>141</v>
      </c>
      <c r="F202" s="28">
        <v>9</v>
      </c>
      <c r="G202" s="28">
        <v>2</v>
      </c>
      <c r="H202" s="28">
        <v>60</v>
      </c>
      <c r="I202" s="28">
        <v>145</v>
      </c>
      <c r="J202" s="28">
        <v>97</v>
      </c>
      <c r="K202" s="28">
        <v>95</v>
      </c>
    </row>
    <row r="203" spans="2:11" ht="15" customHeight="1" thickBot="1" x14ac:dyDescent="0.25">
      <c r="B203" s="39" t="s">
        <v>243</v>
      </c>
      <c r="C203" s="28">
        <v>0</v>
      </c>
      <c r="D203" s="28">
        <v>5</v>
      </c>
      <c r="E203" s="28">
        <v>3</v>
      </c>
      <c r="F203" s="28">
        <v>1</v>
      </c>
      <c r="G203" s="28">
        <v>0</v>
      </c>
      <c r="H203" s="28">
        <v>1</v>
      </c>
      <c r="I203" s="28">
        <v>3</v>
      </c>
      <c r="J203" s="28">
        <v>1</v>
      </c>
      <c r="K203" s="28">
        <v>2</v>
      </c>
    </row>
    <row r="204" spans="2:11" ht="15" customHeight="1" thickBot="1" x14ac:dyDescent="0.25">
      <c r="B204" s="39" t="s">
        <v>244</v>
      </c>
      <c r="C204" s="28">
        <v>0</v>
      </c>
      <c r="D204" s="28">
        <v>54</v>
      </c>
      <c r="E204" s="28">
        <v>23</v>
      </c>
      <c r="F204" s="28">
        <v>2</v>
      </c>
      <c r="G204" s="28">
        <v>0</v>
      </c>
      <c r="H204" s="28">
        <v>12</v>
      </c>
      <c r="I204" s="28">
        <v>22</v>
      </c>
      <c r="J204" s="28">
        <v>19</v>
      </c>
      <c r="K204" s="28">
        <v>23</v>
      </c>
    </row>
    <row r="205" spans="2:11" ht="15" customHeight="1" thickBot="1" x14ac:dyDescent="0.25">
      <c r="B205" s="39" t="s">
        <v>245</v>
      </c>
      <c r="C205" s="28">
        <v>0</v>
      </c>
      <c r="D205" s="28">
        <v>65</v>
      </c>
      <c r="E205" s="28">
        <v>54</v>
      </c>
      <c r="F205" s="28">
        <v>0</v>
      </c>
      <c r="G205" s="28">
        <v>2</v>
      </c>
      <c r="H205" s="28">
        <v>8</v>
      </c>
      <c r="I205" s="28">
        <v>29</v>
      </c>
      <c r="J205" s="28">
        <v>37</v>
      </c>
      <c r="K205" s="28">
        <v>38</v>
      </c>
    </row>
    <row r="206" spans="2:11" ht="15" customHeight="1" thickBot="1" x14ac:dyDescent="0.25">
      <c r="B206" s="39" t="s">
        <v>246</v>
      </c>
      <c r="C206" s="28">
        <v>0</v>
      </c>
      <c r="D206" s="28">
        <v>22</v>
      </c>
      <c r="E206" s="28">
        <v>28</v>
      </c>
      <c r="F206" s="28">
        <v>1</v>
      </c>
      <c r="G206" s="28">
        <v>0</v>
      </c>
      <c r="H206" s="28">
        <v>2</v>
      </c>
      <c r="I206" s="28">
        <v>17</v>
      </c>
      <c r="J206" s="28">
        <v>10</v>
      </c>
      <c r="K206" s="28">
        <v>7</v>
      </c>
    </row>
    <row r="207" spans="2:11" ht="15" customHeight="1" thickBot="1" x14ac:dyDescent="0.25">
      <c r="B207" s="39" t="s">
        <v>247</v>
      </c>
      <c r="C207" s="28">
        <v>0</v>
      </c>
      <c r="D207" s="28">
        <v>37</v>
      </c>
      <c r="E207" s="28">
        <v>25</v>
      </c>
      <c r="F207" s="28">
        <v>0</v>
      </c>
      <c r="G207" s="28">
        <v>0</v>
      </c>
      <c r="H207" s="28">
        <v>5</v>
      </c>
      <c r="I207" s="28">
        <v>27</v>
      </c>
      <c r="J207" s="28">
        <v>13</v>
      </c>
      <c r="K207" s="28">
        <v>18</v>
      </c>
    </row>
    <row r="208" spans="2:11" ht="15" customHeight="1" thickBot="1" x14ac:dyDescent="0.25">
      <c r="B208" s="58" t="s">
        <v>248</v>
      </c>
      <c r="C208" s="28">
        <v>0</v>
      </c>
      <c r="D208" s="28">
        <v>14</v>
      </c>
      <c r="E208" s="28">
        <v>11</v>
      </c>
      <c r="F208" s="28">
        <v>0</v>
      </c>
      <c r="G208" s="28">
        <v>1</v>
      </c>
      <c r="H208" s="28">
        <v>1</v>
      </c>
      <c r="I208" s="28">
        <v>10</v>
      </c>
      <c r="J208" s="28">
        <v>6</v>
      </c>
      <c r="K208" s="28">
        <v>17</v>
      </c>
    </row>
    <row r="209" spans="2:11" ht="15" customHeight="1" thickBot="1" x14ac:dyDescent="0.25">
      <c r="B209" s="39" t="s">
        <v>249</v>
      </c>
      <c r="C209" s="28">
        <v>0</v>
      </c>
      <c r="D209" s="28">
        <v>51</v>
      </c>
      <c r="E209" s="28">
        <v>46</v>
      </c>
      <c r="F209" s="28">
        <v>4</v>
      </c>
      <c r="G209" s="28">
        <v>1</v>
      </c>
      <c r="H209" s="28">
        <v>13</v>
      </c>
      <c r="I209" s="28">
        <v>38</v>
      </c>
      <c r="J209" s="28">
        <v>15</v>
      </c>
      <c r="K209" s="28">
        <v>18</v>
      </c>
    </row>
    <row r="210" spans="2:11" ht="15" customHeight="1" thickBot="1" x14ac:dyDescent="0.25">
      <c r="B210" s="39" t="s">
        <v>250</v>
      </c>
      <c r="C210" s="28">
        <v>0</v>
      </c>
      <c r="D210" s="28">
        <v>170</v>
      </c>
      <c r="E210" s="28">
        <v>101</v>
      </c>
      <c r="F210" s="28">
        <v>8</v>
      </c>
      <c r="G210" s="28">
        <v>3</v>
      </c>
      <c r="H210" s="28">
        <v>35</v>
      </c>
      <c r="I210" s="28">
        <v>81</v>
      </c>
      <c r="J210" s="28">
        <v>61</v>
      </c>
      <c r="K210" s="28">
        <v>57</v>
      </c>
    </row>
    <row r="211" spans="2:11" ht="15" customHeight="1" thickBot="1" x14ac:dyDescent="0.25">
      <c r="B211" s="39" t="s">
        <v>251</v>
      </c>
      <c r="C211" s="28">
        <v>0</v>
      </c>
      <c r="D211" s="28">
        <v>33</v>
      </c>
      <c r="E211" s="28">
        <v>35</v>
      </c>
      <c r="F211" s="28">
        <v>4</v>
      </c>
      <c r="G211" s="28">
        <v>0</v>
      </c>
      <c r="H211" s="28">
        <v>9</v>
      </c>
      <c r="I211" s="28">
        <v>23</v>
      </c>
      <c r="J211" s="28">
        <v>9</v>
      </c>
      <c r="K211" s="28">
        <v>7</v>
      </c>
    </row>
    <row r="212" spans="2:11" ht="15" customHeight="1" thickBot="1" x14ac:dyDescent="0.25">
      <c r="B212" s="39" t="s">
        <v>252</v>
      </c>
      <c r="C212" s="28">
        <v>0</v>
      </c>
      <c r="D212" s="28">
        <v>42</v>
      </c>
      <c r="E212" s="28">
        <v>34</v>
      </c>
      <c r="F212" s="28">
        <v>3</v>
      </c>
      <c r="G212" s="28">
        <v>0</v>
      </c>
      <c r="H212" s="28">
        <v>12</v>
      </c>
      <c r="I212" s="28">
        <v>30</v>
      </c>
      <c r="J212" s="28">
        <v>8</v>
      </c>
      <c r="K212" s="28">
        <v>9</v>
      </c>
    </row>
    <row r="213" spans="2:11" ht="15" customHeight="1" thickBot="1" x14ac:dyDescent="0.25">
      <c r="B213" s="39" t="s">
        <v>253</v>
      </c>
      <c r="C213" s="28">
        <v>0</v>
      </c>
      <c r="D213" s="28">
        <v>43</v>
      </c>
      <c r="E213" s="28">
        <v>40</v>
      </c>
      <c r="F213" s="28">
        <v>2</v>
      </c>
      <c r="G213" s="28">
        <v>0</v>
      </c>
      <c r="H213" s="28">
        <v>14</v>
      </c>
      <c r="I213" s="28">
        <v>41</v>
      </c>
      <c r="J213" s="28">
        <v>13</v>
      </c>
      <c r="K213" s="28">
        <v>21</v>
      </c>
    </row>
    <row r="214" spans="2:11" ht="15" customHeight="1" thickBot="1" x14ac:dyDescent="0.25">
      <c r="B214" s="39" t="s">
        <v>254</v>
      </c>
      <c r="C214" s="28">
        <v>0</v>
      </c>
      <c r="D214" s="28">
        <v>9</v>
      </c>
      <c r="E214" s="28">
        <v>15</v>
      </c>
      <c r="F214" s="28">
        <v>0</v>
      </c>
      <c r="G214" s="28">
        <v>1</v>
      </c>
      <c r="H214" s="28">
        <v>0</v>
      </c>
      <c r="I214" s="28">
        <v>9</v>
      </c>
      <c r="J214" s="28">
        <v>2</v>
      </c>
      <c r="K214" s="28">
        <v>6</v>
      </c>
    </row>
    <row r="215" spans="2:11" ht="15" customHeight="1" thickBot="1" x14ac:dyDescent="0.25">
      <c r="B215" s="39" t="s">
        <v>255</v>
      </c>
      <c r="C215" s="28">
        <v>0</v>
      </c>
      <c r="D215" s="28">
        <v>77</v>
      </c>
      <c r="E215" s="28">
        <v>51</v>
      </c>
      <c r="F215" s="28">
        <v>8</v>
      </c>
      <c r="G215" s="28">
        <v>8</v>
      </c>
      <c r="H215" s="28">
        <v>28</v>
      </c>
      <c r="I215" s="28">
        <v>54</v>
      </c>
      <c r="J215" s="28">
        <v>50</v>
      </c>
      <c r="K215" s="28">
        <v>62</v>
      </c>
    </row>
    <row r="216" spans="2:11" ht="15" customHeight="1" thickBot="1" x14ac:dyDescent="0.25">
      <c r="B216" s="39" t="s">
        <v>256</v>
      </c>
      <c r="C216" s="28">
        <v>1</v>
      </c>
      <c r="D216" s="28">
        <v>55</v>
      </c>
      <c r="E216" s="28">
        <v>67</v>
      </c>
      <c r="F216" s="28">
        <v>4</v>
      </c>
      <c r="G216" s="28">
        <v>3</v>
      </c>
      <c r="H216" s="28">
        <v>16</v>
      </c>
      <c r="I216" s="28">
        <v>50</v>
      </c>
      <c r="J216" s="28">
        <v>20</v>
      </c>
      <c r="K216" s="28">
        <v>47</v>
      </c>
    </row>
    <row r="217" spans="2:11" ht="15" customHeight="1" thickBot="1" x14ac:dyDescent="0.25">
      <c r="B217" s="39" t="s">
        <v>257</v>
      </c>
      <c r="C217" s="28">
        <v>0</v>
      </c>
      <c r="D217" s="28">
        <v>38</v>
      </c>
      <c r="E217" s="28">
        <v>44</v>
      </c>
      <c r="F217" s="28">
        <v>5</v>
      </c>
      <c r="G217" s="28">
        <v>4</v>
      </c>
      <c r="H217" s="28">
        <v>8</v>
      </c>
      <c r="I217" s="28">
        <v>33</v>
      </c>
      <c r="J217" s="28">
        <v>12</v>
      </c>
      <c r="K217" s="28">
        <v>12</v>
      </c>
    </row>
    <row r="218" spans="2:11" ht="15" customHeight="1" thickBot="1" x14ac:dyDescent="0.25">
      <c r="B218" s="58" t="s">
        <v>258</v>
      </c>
      <c r="C218" s="28">
        <v>0</v>
      </c>
      <c r="D218" s="28">
        <v>9</v>
      </c>
      <c r="E218" s="28">
        <v>12</v>
      </c>
      <c r="F218" s="28">
        <v>0</v>
      </c>
      <c r="G218" s="28">
        <v>0</v>
      </c>
      <c r="H218" s="28">
        <v>2</v>
      </c>
      <c r="I218" s="28">
        <v>8</v>
      </c>
      <c r="J218" s="28">
        <v>5</v>
      </c>
      <c r="K218" s="28">
        <v>1</v>
      </c>
    </row>
    <row r="219" spans="2:11" ht="15" customHeight="1" thickBot="1" x14ac:dyDescent="0.25">
      <c r="B219" s="39" t="s">
        <v>259</v>
      </c>
      <c r="C219" s="28">
        <v>0</v>
      </c>
      <c r="D219" s="28">
        <v>85</v>
      </c>
      <c r="E219" s="28">
        <v>69</v>
      </c>
      <c r="F219" s="28">
        <v>1</v>
      </c>
      <c r="G219" s="28">
        <v>0</v>
      </c>
      <c r="H219" s="28">
        <v>9</v>
      </c>
      <c r="I219" s="28">
        <v>40</v>
      </c>
      <c r="J219" s="28">
        <v>33</v>
      </c>
      <c r="K219" s="28">
        <v>49</v>
      </c>
    </row>
    <row r="220" spans="2:11" ht="15" customHeight="1" thickBot="1" x14ac:dyDescent="0.25">
      <c r="B220" s="39" t="s">
        <v>260</v>
      </c>
      <c r="C220" s="28">
        <v>0</v>
      </c>
      <c r="D220" s="28">
        <v>31</v>
      </c>
      <c r="E220" s="28">
        <v>54</v>
      </c>
      <c r="F220" s="28">
        <v>0</v>
      </c>
      <c r="G220" s="28">
        <v>0</v>
      </c>
      <c r="H220" s="28">
        <v>9</v>
      </c>
      <c r="I220" s="28">
        <v>39</v>
      </c>
      <c r="J220" s="28">
        <v>6</v>
      </c>
      <c r="K220" s="28">
        <v>23</v>
      </c>
    </row>
    <row r="221" spans="2:11" ht="15" customHeight="1" thickBot="1" x14ac:dyDescent="0.25">
      <c r="B221" s="39" t="s">
        <v>261</v>
      </c>
      <c r="C221" s="28">
        <v>0</v>
      </c>
      <c r="D221" s="28">
        <v>45</v>
      </c>
      <c r="E221" s="28">
        <v>19</v>
      </c>
      <c r="F221" s="28">
        <v>0</v>
      </c>
      <c r="G221" s="28">
        <v>1</v>
      </c>
      <c r="H221" s="28">
        <v>1</v>
      </c>
      <c r="I221" s="28">
        <v>14</v>
      </c>
      <c r="J221" s="28">
        <v>6</v>
      </c>
      <c r="K221" s="28">
        <v>14</v>
      </c>
    </row>
    <row r="222" spans="2:11" ht="15" customHeight="1" thickBot="1" x14ac:dyDescent="0.25">
      <c r="B222" s="56" t="s">
        <v>262</v>
      </c>
      <c r="C222" s="28">
        <v>0</v>
      </c>
      <c r="D222" s="28">
        <v>37</v>
      </c>
      <c r="E222" s="28">
        <v>35</v>
      </c>
      <c r="F222" s="28">
        <v>1</v>
      </c>
      <c r="G222" s="28">
        <v>0</v>
      </c>
      <c r="H222" s="28">
        <v>3</v>
      </c>
      <c r="I222" s="28">
        <v>7</v>
      </c>
      <c r="J222" s="28">
        <v>9</v>
      </c>
      <c r="K222" s="28">
        <v>16</v>
      </c>
    </row>
    <row r="223" spans="2:11" ht="15" customHeight="1" thickBot="1" x14ac:dyDescent="0.25">
      <c r="B223" s="60" t="s">
        <v>263</v>
      </c>
      <c r="C223" s="28">
        <v>1</v>
      </c>
      <c r="D223" s="28">
        <v>277</v>
      </c>
      <c r="E223" s="28">
        <v>201</v>
      </c>
      <c r="F223" s="28">
        <v>12</v>
      </c>
      <c r="G223" s="28">
        <v>3</v>
      </c>
      <c r="H223" s="28">
        <v>52</v>
      </c>
      <c r="I223" s="28">
        <v>154</v>
      </c>
      <c r="J223" s="28">
        <v>90</v>
      </c>
      <c r="K223" s="28">
        <v>128</v>
      </c>
    </row>
    <row r="224" spans="2:11" ht="15" customHeight="1" thickBot="1" x14ac:dyDescent="0.25">
      <c r="B224" s="39" t="s">
        <v>264</v>
      </c>
      <c r="C224" s="28">
        <v>0</v>
      </c>
      <c r="D224" s="28">
        <v>4</v>
      </c>
      <c r="E224" s="28">
        <v>5</v>
      </c>
      <c r="F224" s="28">
        <v>1</v>
      </c>
      <c r="G224" s="28">
        <v>0</v>
      </c>
      <c r="H224" s="28">
        <v>0</v>
      </c>
      <c r="I224" s="28">
        <v>0</v>
      </c>
      <c r="J224" s="28">
        <v>2</v>
      </c>
      <c r="K224" s="28">
        <v>3</v>
      </c>
    </row>
    <row r="225" spans="2:11" ht="15" customHeight="1" thickBot="1" x14ac:dyDescent="0.25">
      <c r="B225" s="58" t="s">
        <v>265</v>
      </c>
      <c r="C225" s="28">
        <v>0</v>
      </c>
      <c r="D225" s="28">
        <v>4</v>
      </c>
      <c r="E225" s="28">
        <v>3</v>
      </c>
      <c r="F225" s="28">
        <v>0</v>
      </c>
      <c r="G225" s="28">
        <v>0</v>
      </c>
      <c r="H225" s="28">
        <v>1</v>
      </c>
      <c r="I225" s="28">
        <v>4</v>
      </c>
      <c r="J225" s="28">
        <v>4</v>
      </c>
      <c r="K225" s="28">
        <v>1</v>
      </c>
    </row>
    <row r="226" spans="2:11" ht="15" customHeight="1" thickBot="1" x14ac:dyDescent="0.25">
      <c r="B226" s="39" t="s">
        <v>266</v>
      </c>
      <c r="C226" s="28">
        <v>0</v>
      </c>
      <c r="D226" s="28">
        <v>46</v>
      </c>
      <c r="E226" s="28">
        <v>44</v>
      </c>
      <c r="F226" s="28">
        <v>1</v>
      </c>
      <c r="G226" s="28">
        <v>4</v>
      </c>
      <c r="H226" s="28">
        <v>8</v>
      </c>
      <c r="I226" s="28">
        <v>17</v>
      </c>
      <c r="J226" s="28">
        <v>13</v>
      </c>
      <c r="K226" s="28">
        <v>16</v>
      </c>
    </row>
    <row r="227" spans="2:11" ht="15" customHeight="1" thickBot="1" x14ac:dyDescent="0.25">
      <c r="B227" s="39" t="s">
        <v>267</v>
      </c>
      <c r="C227" s="28">
        <v>0</v>
      </c>
      <c r="D227" s="28">
        <v>62</v>
      </c>
      <c r="E227" s="28">
        <v>42</v>
      </c>
      <c r="F227" s="28">
        <v>0</v>
      </c>
      <c r="G227" s="28">
        <v>2</v>
      </c>
      <c r="H227" s="28">
        <v>1</v>
      </c>
      <c r="I227" s="28">
        <v>21</v>
      </c>
      <c r="J227" s="28">
        <v>5</v>
      </c>
      <c r="K227" s="28">
        <v>24</v>
      </c>
    </row>
    <row r="228" spans="2:11" ht="15" customHeight="1" thickBot="1" x14ac:dyDescent="0.25">
      <c r="B228" s="39" t="s">
        <v>268</v>
      </c>
      <c r="C228" s="28">
        <v>0</v>
      </c>
      <c r="D228" s="28">
        <v>234</v>
      </c>
      <c r="E228" s="28">
        <v>183</v>
      </c>
      <c r="F228" s="28">
        <v>5</v>
      </c>
      <c r="G228" s="28">
        <v>1</v>
      </c>
      <c r="H228" s="28">
        <v>31</v>
      </c>
      <c r="I228" s="28">
        <v>110</v>
      </c>
      <c r="J228" s="28">
        <v>80</v>
      </c>
      <c r="K228" s="28">
        <v>148</v>
      </c>
    </row>
    <row r="229" spans="2:11" ht="15" customHeight="1" thickBot="1" x14ac:dyDescent="0.25">
      <c r="B229" s="39" t="s">
        <v>269</v>
      </c>
      <c r="C229" s="28">
        <v>0</v>
      </c>
      <c r="D229" s="28">
        <v>120</v>
      </c>
      <c r="E229" s="28">
        <v>97</v>
      </c>
      <c r="F229" s="28">
        <v>7</v>
      </c>
      <c r="G229" s="28">
        <v>4</v>
      </c>
      <c r="H229" s="28">
        <v>19</v>
      </c>
      <c r="I229" s="28">
        <v>80</v>
      </c>
      <c r="J229" s="28">
        <v>57</v>
      </c>
      <c r="K229" s="28">
        <v>73</v>
      </c>
    </row>
    <row r="230" spans="2:11" ht="15" customHeight="1" thickBot="1" x14ac:dyDescent="0.25">
      <c r="B230" s="39" t="s">
        <v>270</v>
      </c>
      <c r="C230" s="28">
        <v>0</v>
      </c>
      <c r="D230" s="28">
        <v>164</v>
      </c>
      <c r="E230" s="28">
        <v>124</v>
      </c>
      <c r="F230" s="28">
        <v>4</v>
      </c>
      <c r="G230" s="28">
        <v>2</v>
      </c>
      <c r="H230" s="28">
        <v>36</v>
      </c>
      <c r="I230" s="28">
        <v>114</v>
      </c>
      <c r="J230" s="28">
        <v>64</v>
      </c>
      <c r="K230" s="28">
        <v>75</v>
      </c>
    </row>
    <row r="231" spans="2:11" ht="15" customHeight="1" thickBot="1" x14ac:dyDescent="0.25">
      <c r="B231" s="39" t="s">
        <v>271</v>
      </c>
      <c r="C231" s="28">
        <v>0</v>
      </c>
      <c r="D231" s="28">
        <v>93</v>
      </c>
      <c r="E231" s="28">
        <v>86</v>
      </c>
      <c r="F231" s="28">
        <v>11</v>
      </c>
      <c r="G231" s="28">
        <v>2</v>
      </c>
      <c r="H231" s="28">
        <v>15</v>
      </c>
      <c r="I231" s="28">
        <v>50</v>
      </c>
      <c r="J231" s="28">
        <v>23</v>
      </c>
      <c r="K231" s="28">
        <v>39</v>
      </c>
    </row>
    <row r="232" spans="2:11" ht="15" customHeight="1" thickBot="1" x14ac:dyDescent="0.25">
      <c r="B232" s="58" t="s">
        <v>272</v>
      </c>
      <c r="C232" s="28">
        <v>0</v>
      </c>
      <c r="D232" s="28">
        <v>39</v>
      </c>
      <c r="E232" s="28">
        <v>25</v>
      </c>
      <c r="F232" s="28">
        <v>0</v>
      </c>
      <c r="G232" s="28">
        <v>1</v>
      </c>
      <c r="H232" s="28">
        <v>1</v>
      </c>
      <c r="I232" s="28">
        <v>20</v>
      </c>
      <c r="J232" s="28">
        <v>8</v>
      </c>
      <c r="K232" s="28">
        <v>21</v>
      </c>
    </row>
    <row r="233" spans="2:11" ht="15" customHeight="1" thickBot="1" x14ac:dyDescent="0.25">
      <c r="B233" s="39" t="s">
        <v>273</v>
      </c>
      <c r="C233" s="28">
        <v>0</v>
      </c>
      <c r="D233" s="28">
        <v>227</v>
      </c>
      <c r="E233" s="28">
        <v>62</v>
      </c>
      <c r="F233" s="28">
        <v>14</v>
      </c>
      <c r="G233" s="28">
        <v>5</v>
      </c>
      <c r="H233" s="28">
        <v>67</v>
      </c>
      <c r="I233" s="28">
        <v>75</v>
      </c>
      <c r="J233" s="28">
        <v>73</v>
      </c>
      <c r="K233" s="28">
        <v>44</v>
      </c>
    </row>
    <row r="234" spans="2:11" ht="15" customHeight="1" thickBot="1" x14ac:dyDescent="0.25">
      <c r="B234" s="39" t="s">
        <v>274</v>
      </c>
      <c r="C234" s="28">
        <v>0</v>
      </c>
      <c r="D234" s="28">
        <v>281</v>
      </c>
      <c r="E234" s="28">
        <v>151</v>
      </c>
      <c r="F234" s="28">
        <v>10</v>
      </c>
      <c r="G234" s="28">
        <v>4</v>
      </c>
      <c r="H234" s="28">
        <v>77</v>
      </c>
      <c r="I234" s="28">
        <v>133</v>
      </c>
      <c r="J234" s="28">
        <v>107</v>
      </c>
      <c r="K234" s="28">
        <v>77</v>
      </c>
    </row>
    <row r="235" spans="2:11" ht="15" customHeight="1" thickBot="1" x14ac:dyDescent="0.25">
      <c r="B235" s="39" t="s">
        <v>275</v>
      </c>
      <c r="C235" s="28">
        <v>0</v>
      </c>
      <c r="D235" s="28">
        <v>524</v>
      </c>
      <c r="E235" s="28">
        <v>204</v>
      </c>
      <c r="F235" s="28">
        <v>18</v>
      </c>
      <c r="G235" s="28">
        <v>8</v>
      </c>
      <c r="H235" s="28">
        <v>126</v>
      </c>
      <c r="I235" s="28">
        <v>199</v>
      </c>
      <c r="J235" s="28">
        <v>186</v>
      </c>
      <c r="K235" s="28">
        <v>142</v>
      </c>
    </row>
    <row r="236" spans="2:11" ht="15" customHeight="1" thickBot="1" x14ac:dyDescent="0.25">
      <c r="B236" s="39" t="s">
        <v>276</v>
      </c>
      <c r="C236" s="28">
        <v>0</v>
      </c>
      <c r="D236" s="28">
        <v>375</v>
      </c>
      <c r="E236" s="28">
        <v>164</v>
      </c>
      <c r="F236" s="28">
        <v>11</v>
      </c>
      <c r="G236" s="28">
        <v>1</v>
      </c>
      <c r="H236" s="28">
        <v>115</v>
      </c>
      <c r="I236" s="28">
        <v>177</v>
      </c>
      <c r="J236" s="28">
        <v>133</v>
      </c>
      <c r="K236" s="28">
        <v>80</v>
      </c>
    </row>
    <row r="237" spans="2:11" ht="15" customHeight="1" thickBot="1" x14ac:dyDescent="0.25">
      <c r="B237" s="39" t="s">
        <v>277</v>
      </c>
      <c r="C237" s="28">
        <v>0</v>
      </c>
      <c r="D237" s="28">
        <v>214</v>
      </c>
      <c r="E237" s="28">
        <v>87</v>
      </c>
      <c r="F237" s="28">
        <v>3</v>
      </c>
      <c r="G237" s="28">
        <v>1</v>
      </c>
      <c r="H237" s="28">
        <v>33</v>
      </c>
      <c r="I237" s="28">
        <v>52</v>
      </c>
      <c r="J237" s="28">
        <v>60</v>
      </c>
      <c r="K237" s="28">
        <v>37</v>
      </c>
    </row>
    <row r="238" spans="2:11" ht="15" customHeight="1" thickBot="1" x14ac:dyDescent="0.25">
      <c r="B238" s="39" t="s">
        <v>278</v>
      </c>
      <c r="C238" s="28">
        <v>0</v>
      </c>
      <c r="D238" s="28">
        <v>225</v>
      </c>
      <c r="E238" s="28">
        <v>101</v>
      </c>
      <c r="F238" s="28">
        <v>15</v>
      </c>
      <c r="G238" s="28">
        <v>4</v>
      </c>
      <c r="H238" s="28">
        <v>55</v>
      </c>
      <c r="I238" s="28">
        <v>92</v>
      </c>
      <c r="J238" s="28">
        <v>109</v>
      </c>
      <c r="K238" s="28">
        <v>67</v>
      </c>
    </row>
    <row r="239" spans="2:11" ht="15" customHeight="1" thickBot="1" x14ac:dyDescent="0.25">
      <c r="B239" s="39" t="s">
        <v>279</v>
      </c>
      <c r="C239" s="28">
        <v>0</v>
      </c>
      <c r="D239" s="28">
        <v>164</v>
      </c>
      <c r="E239" s="28">
        <v>82</v>
      </c>
      <c r="F239" s="28">
        <v>5</v>
      </c>
      <c r="G239" s="28">
        <v>5</v>
      </c>
      <c r="H239" s="28">
        <v>35</v>
      </c>
      <c r="I239" s="28">
        <v>65</v>
      </c>
      <c r="J239" s="28">
        <v>62</v>
      </c>
      <c r="K239" s="28">
        <v>57</v>
      </c>
    </row>
    <row r="240" spans="2:11" ht="15" customHeight="1" thickBot="1" x14ac:dyDescent="0.25">
      <c r="B240" s="39" t="s">
        <v>280</v>
      </c>
      <c r="C240" s="28">
        <v>0</v>
      </c>
      <c r="D240" s="28">
        <v>46</v>
      </c>
      <c r="E240" s="28">
        <v>14</v>
      </c>
      <c r="F240" s="28">
        <v>1</v>
      </c>
      <c r="G240" s="28">
        <v>0</v>
      </c>
      <c r="H240" s="28">
        <v>7</v>
      </c>
      <c r="I240" s="28">
        <v>16</v>
      </c>
      <c r="J240" s="28">
        <v>16</v>
      </c>
      <c r="K240" s="28">
        <v>16</v>
      </c>
    </row>
    <row r="241" spans="2:11" ht="15" customHeight="1" thickBot="1" x14ac:dyDescent="0.25">
      <c r="B241" s="39" t="s">
        <v>281</v>
      </c>
      <c r="C241" s="28">
        <v>0</v>
      </c>
      <c r="D241" s="28">
        <v>163</v>
      </c>
      <c r="E241" s="28">
        <v>95</v>
      </c>
      <c r="F241" s="28">
        <v>3</v>
      </c>
      <c r="G241" s="28">
        <v>0</v>
      </c>
      <c r="H241" s="28">
        <v>31</v>
      </c>
      <c r="I241" s="28">
        <v>65</v>
      </c>
      <c r="J241" s="28">
        <v>44</v>
      </c>
      <c r="K241" s="28">
        <v>58</v>
      </c>
    </row>
    <row r="242" spans="2:11" ht="15" customHeight="1" thickBot="1" x14ac:dyDescent="0.25">
      <c r="B242" s="39" t="s">
        <v>282</v>
      </c>
      <c r="C242" s="28">
        <v>0</v>
      </c>
      <c r="D242" s="28">
        <v>329</v>
      </c>
      <c r="E242" s="28">
        <v>153</v>
      </c>
      <c r="F242" s="28">
        <v>14</v>
      </c>
      <c r="G242" s="28">
        <v>7</v>
      </c>
      <c r="H242" s="28">
        <v>101</v>
      </c>
      <c r="I242" s="28">
        <v>146</v>
      </c>
      <c r="J242" s="28">
        <v>188</v>
      </c>
      <c r="K242" s="28">
        <v>152</v>
      </c>
    </row>
    <row r="243" spans="2:11" ht="15" customHeight="1" thickBot="1" x14ac:dyDescent="0.25">
      <c r="B243" s="39" t="s">
        <v>283</v>
      </c>
      <c r="C243" s="28">
        <v>3</v>
      </c>
      <c r="D243" s="28">
        <v>1790</v>
      </c>
      <c r="E243" s="28">
        <v>727</v>
      </c>
      <c r="F243" s="28">
        <v>68</v>
      </c>
      <c r="G243" s="28">
        <v>18</v>
      </c>
      <c r="H243" s="28">
        <v>468</v>
      </c>
      <c r="I243" s="28">
        <v>736</v>
      </c>
      <c r="J243" s="28">
        <v>718</v>
      </c>
      <c r="K243" s="28">
        <v>669</v>
      </c>
    </row>
    <row r="244" spans="2:11" ht="15" customHeight="1" thickBot="1" x14ac:dyDescent="0.25">
      <c r="B244" s="39" t="s">
        <v>284</v>
      </c>
      <c r="C244" s="28">
        <v>0</v>
      </c>
      <c r="D244" s="28">
        <v>120</v>
      </c>
      <c r="E244" s="28">
        <v>65</v>
      </c>
      <c r="F244" s="28">
        <v>3</v>
      </c>
      <c r="G244" s="28">
        <v>1</v>
      </c>
      <c r="H244" s="28">
        <v>49</v>
      </c>
      <c r="I244" s="28">
        <v>76</v>
      </c>
      <c r="J244" s="28">
        <v>39</v>
      </c>
      <c r="K244" s="28">
        <v>40</v>
      </c>
    </row>
    <row r="245" spans="2:11" ht="15" customHeight="1" thickBot="1" x14ac:dyDescent="0.25">
      <c r="B245" s="39" t="s">
        <v>285</v>
      </c>
      <c r="C245" s="28">
        <v>0</v>
      </c>
      <c r="D245" s="28">
        <v>426</v>
      </c>
      <c r="E245" s="28">
        <v>206</v>
      </c>
      <c r="F245" s="28">
        <v>16</v>
      </c>
      <c r="G245" s="28">
        <v>7</v>
      </c>
      <c r="H245" s="28">
        <v>122</v>
      </c>
      <c r="I245" s="28">
        <v>191</v>
      </c>
      <c r="J245" s="28">
        <v>151</v>
      </c>
      <c r="K245" s="28">
        <v>122</v>
      </c>
    </row>
    <row r="246" spans="2:11" ht="15" customHeight="1" thickBot="1" x14ac:dyDescent="0.25">
      <c r="B246" s="39" t="s">
        <v>286</v>
      </c>
      <c r="C246" s="28">
        <v>0</v>
      </c>
      <c r="D246" s="28">
        <v>237</v>
      </c>
      <c r="E246" s="28">
        <v>129</v>
      </c>
      <c r="F246" s="28">
        <v>21</v>
      </c>
      <c r="G246" s="28">
        <v>4</v>
      </c>
      <c r="H246" s="28">
        <v>49</v>
      </c>
      <c r="I246" s="28">
        <v>111</v>
      </c>
      <c r="J246" s="28">
        <v>114</v>
      </c>
      <c r="K246" s="28">
        <v>73</v>
      </c>
    </row>
    <row r="247" spans="2:11" ht="15" customHeight="1" thickBot="1" x14ac:dyDescent="0.25">
      <c r="B247" s="39" t="s">
        <v>287</v>
      </c>
      <c r="C247" s="28">
        <v>0</v>
      </c>
      <c r="D247" s="28">
        <v>376</v>
      </c>
      <c r="E247" s="28">
        <v>198</v>
      </c>
      <c r="F247" s="28">
        <v>14</v>
      </c>
      <c r="G247" s="28">
        <v>9</v>
      </c>
      <c r="H247" s="28">
        <v>79</v>
      </c>
      <c r="I247" s="28">
        <v>141</v>
      </c>
      <c r="J247" s="28">
        <v>158</v>
      </c>
      <c r="K247" s="28">
        <v>122</v>
      </c>
    </row>
    <row r="248" spans="2:11" ht="15" customHeight="1" thickBot="1" x14ac:dyDescent="0.25">
      <c r="B248" s="39" t="s">
        <v>288</v>
      </c>
      <c r="C248" s="28">
        <v>0</v>
      </c>
      <c r="D248" s="28">
        <v>299</v>
      </c>
      <c r="E248" s="28">
        <v>114</v>
      </c>
      <c r="F248" s="28">
        <v>8</v>
      </c>
      <c r="G248" s="28">
        <v>5</v>
      </c>
      <c r="H248" s="28">
        <v>69</v>
      </c>
      <c r="I248" s="28">
        <v>123</v>
      </c>
      <c r="J248" s="28">
        <v>80</v>
      </c>
      <c r="K248" s="28">
        <v>67</v>
      </c>
    </row>
    <row r="249" spans="2:11" ht="15" customHeight="1" thickBot="1" x14ac:dyDescent="0.25">
      <c r="B249" s="39" t="s">
        <v>289</v>
      </c>
      <c r="C249" s="28">
        <v>1</v>
      </c>
      <c r="D249" s="28">
        <v>336</v>
      </c>
      <c r="E249" s="28">
        <v>169</v>
      </c>
      <c r="F249" s="28">
        <v>4</v>
      </c>
      <c r="G249" s="28">
        <v>6</v>
      </c>
      <c r="H249" s="28">
        <v>69</v>
      </c>
      <c r="I249" s="28">
        <v>182</v>
      </c>
      <c r="J249" s="28">
        <v>179</v>
      </c>
      <c r="K249" s="28">
        <v>196</v>
      </c>
    </row>
    <row r="250" spans="2:11" ht="15" customHeight="1" thickBot="1" x14ac:dyDescent="0.25">
      <c r="B250" s="39" t="s">
        <v>290</v>
      </c>
      <c r="C250" s="28">
        <v>0</v>
      </c>
      <c r="D250" s="28">
        <v>133</v>
      </c>
      <c r="E250" s="28">
        <v>75</v>
      </c>
      <c r="F250" s="28">
        <v>6</v>
      </c>
      <c r="G250" s="28">
        <v>3</v>
      </c>
      <c r="H250" s="28">
        <v>40</v>
      </c>
      <c r="I250" s="28">
        <v>61</v>
      </c>
      <c r="J250" s="28">
        <v>65</v>
      </c>
      <c r="K250" s="28">
        <v>60</v>
      </c>
    </row>
    <row r="251" spans="2:11" ht="15" customHeight="1" thickBot="1" x14ac:dyDescent="0.25">
      <c r="B251" s="39" t="s">
        <v>291</v>
      </c>
      <c r="C251" s="28">
        <v>0</v>
      </c>
      <c r="D251" s="28">
        <v>266</v>
      </c>
      <c r="E251" s="28">
        <v>124</v>
      </c>
      <c r="F251" s="28">
        <v>14</v>
      </c>
      <c r="G251" s="28">
        <v>3</v>
      </c>
      <c r="H251" s="28">
        <v>65</v>
      </c>
      <c r="I251" s="28">
        <v>109</v>
      </c>
      <c r="J251" s="28">
        <v>118</v>
      </c>
      <c r="K251" s="28">
        <v>97</v>
      </c>
    </row>
    <row r="252" spans="2:11" ht="15" customHeight="1" thickBot="1" x14ac:dyDescent="0.25">
      <c r="B252" s="39" t="s">
        <v>292</v>
      </c>
      <c r="C252" s="28">
        <v>0</v>
      </c>
      <c r="D252" s="28">
        <v>111</v>
      </c>
      <c r="E252" s="28">
        <v>53</v>
      </c>
      <c r="F252" s="28">
        <v>4</v>
      </c>
      <c r="G252" s="28">
        <v>2</v>
      </c>
      <c r="H252" s="28">
        <v>15</v>
      </c>
      <c r="I252" s="28">
        <v>56</v>
      </c>
      <c r="J252" s="28">
        <v>46</v>
      </c>
      <c r="K252" s="28">
        <v>44</v>
      </c>
    </row>
    <row r="253" spans="2:11" ht="15" customHeight="1" thickBot="1" x14ac:dyDescent="0.25">
      <c r="B253" s="39" t="s">
        <v>293</v>
      </c>
      <c r="C253" s="28">
        <v>0</v>
      </c>
      <c r="D253" s="28">
        <v>283</v>
      </c>
      <c r="E253" s="28">
        <v>134</v>
      </c>
      <c r="F253" s="28">
        <v>16</v>
      </c>
      <c r="G253" s="28">
        <v>10</v>
      </c>
      <c r="H253" s="28">
        <v>72</v>
      </c>
      <c r="I253" s="28">
        <v>122</v>
      </c>
      <c r="J253" s="28">
        <v>83</v>
      </c>
      <c r="K253" s="28">
        <v>72</v>
      </c>
    </row>
    <row r="254" spans="2:11" ht="15" customHeight="1" thickBot="1" x14ac:dyDescent="0.25">
      <c r="B254" s="39" t="s">
        <v>294</v>
      </c>
      <c r="C254" s="28">
        <v>0</v>
      </c>
      <c r="D254" s="28">
        <v>139</v>
      </c>
      <c r="E254" s="28">
        <v>41</v>
      </c>
      <c r="F254" s="28">
        <v>8</v>
      </c>
      <c r="G254" s="28">
        <v>5</v>
      </c>
      <c r="H254" s="28">
        <v>30</v>
      </c>
      <c r="I254" s="28">
        <v>58</v>
      </c>
      <c r="J254" s="28">
        <v>52</v>
      </c>
      <c r="K254" s="28">
        <v>43</v>
      </c>
    </row>
    <row r="255" spans="2:11" ht="15" customHeight="1" thickBot="1" x14ac:dyDescent="0.25">
      <c r="B255" s="39" t="s">
        <v>295</v>
      </c>
      <c r="C255" s="28">
        <v>0</v>
      </c>
      <c r="D255" s="28">
        <v>91</v>
      </c>
      <c r="E255" s="28">
        <v>29</v>
      </c>
      <c r="F255" s="28">
        <v>2</v>
      </c>
      <c r="G255" s="28">
        <v>1</v>
      </c>
      <c r="H255" s="28">
        <v>18</v>
      </c>
      <c r="I255" s="28">
        <v>23</v>
      </c>
      <c r="J255" s="28">
        <v>29</v>
      </c>
      <c r="K255" s="28">
        <v>19</v>
      </c>
    </row>
    <row r="256" spans="2:11" ht="15" customHeight="1" thickBot="1" x14ac:dyDescent="0.25">
      <c r="B256" s="39" t="s">
        <v>296</v>
      </c>
      <c r="C256" s="28">
        <v>0</v>
      </c>
      <c r="D256" s="28">
        <v>241</v>
      </c>
      <c r="E256" s="28">
        <v>127</v>
      </c>
      <c r="F256" s="28">
        <v>14</v>
      </c>
      <c r="G256" s="28">
        <v>8</v>
      </c>
      <c r="H256" s="28">
        <v>63</v>
      </c>
      <c r="I256" s="28">
        <v>147</v>
      </c>
      <c r="J256" s="28">
        <v>87</v>
      </c>
      <c r="K256" s="28">
        <v>73</v>
      </c>
    </row>
    <row r="257" spans="2:11" ht="15" customHeight="1" thickBot="1" x14ac:dyDescent="0.25">
      <c r="B257" s="58" t="s">
        <v>297</v>
      </c>
      <c r="C257" s="28">
        <v>0</v>
      </c>
      <c r="D257" s="28">
        <v>102</v>
      </c>
      <c r="E257" s="28">
        <v>63</v>
      </c>
      <c r="F257" s="28">
        <v>8</v>
      </c>
      <c r="G257" s="28">
        <v>1</v>
      </c>
      <c r="H257" s="28">
        <v>21</v>
      </c>
      <c r="I257" s="28">
        <v>47</v>
      </c>
      <c r="J257" s="28">
        <v>35</v>
      </c>
      <c r="K257" s="28">
        <v>30</v>
      </c>
    </row>
    <row r="258" spans="2:11" ht="15" customHeight="1" thickBot="1" x14ac:dyDescent="0.25">
      <c r="B258" s="39" t="s">
        <v>298</v>
      </c>
      <c r="C258" s="28">
        <v>0</v>
      </c>
      <c r="D258" s="28">
        <v>164</v>
      </c>
      <c r="E258" s="28">
        <v>118</v>
      </c>
      <c r="F258" s="28">
        <v>6</v>
      </c>
      <c r="G258" s="28">
        <v>5</v>
      </c>
      <c r="H258" s="28">
        <v>38</v>
      </c>
      <c r="I258" s="28">
        <v>73</v>
      </c>
      <c r="J258" s="28">
        <v>78</v>
      </c>
      <c r="K258" s="28">
        <v>72</v>
      </c>
    </row>
    <row r="259" spans="2:11" ht="15" customHeight="1" thickBot="1" x14ac:dyDescent="0.25">
      <c r="B259" s="39" t="s">
        <v>299</v>
      </c>
      <c r="C259" s="28">
        <v>0</v>
      </c>
      <c r="D259" s="28">
        <v>274</v>
      </c>
      <c r="E259" s="28">
        <v>152</v>
      </c>
      <c r="F259" s="28">
        <v>8</v>
      </c>
      <c r="G259" s="28">
        <v>2</v>
      </c>
      <c r="H259" s="28">
        <v>64</v>
      </c>
      <c r="I259" s="28">
        <v>119</v>
      </c>
      <c r="J259" s="28">
        <v>117</v>
      </c>
      <c r="K259" s="28">
        <v>118</v>
      </c>
    </row>
    <row r="260" spans="2:11" ht="15" customHeight="1" thickBot="1" x14ac:dyDescent="0.25">
      <c r="B260" s="39" t="s">
        <v>300</v>
      </c>
      <c r="C260" s="28">
        <v>0</v>
      </c>
      <c r="D260" s="28">
        <v>102</v>
      </c>
      <c r="E260" s="28">
        <v>42</v>
      </c>
      <c r="F260" s="28">
        <v>7</v>
      </c>
      <c r="G260" s="28">
        <v>5</v>
      </c>
      <c r="H260" s="28">
        <v>25</v>
      </c>
      <c r="I260" s="28">
        <v>25</v>
      </c>
      <c r="J260" s="28">
        <v>41</v>
      </c>
      <c r="K260" s="28">
        <v>37</v>
      </c>
    </row>
    <row r="261" spans="2:11" ht="15" customHeight="1" thickBot="1" x14ac:dyDescent="0.25">
      <c r="B261" s="39" t="s">
        <v>301</v>
      </c>
      <c r="C261" s="28">
        <v>0</v>
      </c>
      <c r="D261" s="28">
        <v>27</v>
      </c>
      <c r="E261" s="28">
        <v>15</v>
      </c>
      <c r="F261" s="28">
        <v>2</v>
      </c>
      <c r="G261" s="28">
        <v>0</v>
      </c>
      <c r="H261" s="28">
        <v>2</v>
      </c>
      <c r="I261" s="28">
        <v>6</v>
      </c>
      <c r="J261" s="28">
        <v>8</v>
      </c>
      <c r="K261" s="28">
        <v>13</v>
      </c>
    </row>
    <row r="262" spans="2:11" ht="15" customHeight="1" thickBot="1" x14ac:dyDescent="0.25">
      <c r="B262" s="39" t="s">
        <v>302</v>
      </c>
      <c r="C262" s="28">
        <v>0</v>
      </c>
      <c r="D262" s="28">
        <v>137</v>
      </c>
      <c r="E262" s="28">
        <v>54</v>
      </c>
      <c r="F262" s="28">
        <v>9</v>
      </c>
      <c r="G262" s="28">
        <v>2</v>
      </c>
      <c r="H262" s="28">
        <v>32</v>
      </c>
      <c r="I262" s="28">
        <v>58</v>
      </c>
      <c r="J262" s="28">
        <v>61</v>
      </c>
      <c r="K262" s="28">
        <v>40</v>
      </c>
    </row>
    <row r="263" spans="2:11" ht="15" customHeight="1" thickBot="1" x14ac:dyDescent="0.25">
      <c r="B263" s="39" t="s">
        <v>303</v>
      </c>
      <c r="C263" s="28">
        <v>0</v>
      </c>
      <c r="D263" s="28">
        <v>70</v>
      </c>
      <c r="E263" s="28">
        <v>20</v>
      </c>
      <c r="F263" s="28">
        <v>3</v>
      </c>
      <c r="G263" s="28">
        <v>0</v>
      </c>
      <c r="H263" s="28">
        <v>5</v>
      </c>
      <c r="I263" s="28">
        <v>16</v>
      </c>
      <c r="J263" s="28">
        <v>30</v>
      </c>
      <c r="K263" s="28">
        <v>19</v>
      </c>
    </row>
    <row r="264" spans="2:11" ht="15" customHeight="1" thickBot="1" x14ac:dyDescent="0.25">
      <c r="B264" s="39" t="s">
        <v>304</v>
      </c>
      <c r="C264" s="28">
        <v>0</v>
      </c>
      <c r="D264" s="28">
        <v>109</v>
      </c>
      <c r="E264" s="28">
        <v>58</v>
      </c>
      <c r="F264" s="28">
        <v>4</v>
      </c>
      <c r="G264" s="28">
        <v>1</v>
      </c>
      <c r="H264" s="28">
        <v>28</v>
      </c>
      <c r="I264" s="28">
        <v>32</v>
      </c>
      <c r="J264" s="28">
        <v>71</v>
      </c>
      <c r="K264" s="28">
        <v>59</v>
      </c>
    </row>
    <row r="265" spans="2:11" ht="15" customHeight="1" thickBot="1" x14ac:dyDescent="0.25">
      <c r="B265" s="39" t="s">
        <v>305</v>
      </c>
      <c r="C265" s="28">
        <v>1</v>
      </c>
      <c r="D265" s="28">
        <v>67</v>
      </c>
      <c r="E265" s="28">
        <v>47</v>
      </c>
      <c r="F265" s="28">
        <v>3</v>
      </c>
      <c r="G265" s="28">
        <v>0</v>
      </c>
      <c r="H265" s="28">
        <v>9</v>
      </c>
      <c r="I265" s="28">
        <v>33</v>
      </c>
      <c r="J265" s="28">
        <v>22</v>
      </c>
      <c r="K265" s="28">
        <v>14</v>
      </c>
    </row>
    <row r="266" spans="2:11" ht="15" customHeight="1" thickBot="1" x14ac:dyDescent="0.25">
      <c r="B266" s="58" t="s">
        <v>306</v>
      </c>
      <c r="C266" s="28">
        <v>0</v>
      </c>
      <c r="D266" s="28">
        <v>24</v>
      </c>
      <c r="E266" s="28">
        <v>10</v>
      </c>
      <c r="F266" s="28">
        <v>0</v>
      </c>
      <c r="G266" s="28">
        <v>0</v>
      </c>
      <c r="H266" s="28">
        <v>1</v>
      </c>
      <c r="I266" s="28">
        <v>0</v>
      </c>
      <c r="J266" s="28">
        <v>4</v>
      </c>
      <c r="K266" s="28">
        <v>5</v>
      </c>
    </row>
    <row r="267" spans="2:11" ht="15" customHeight="1" thickBot="1" x14ac:dyDescent="0.25">
      <c r="B267" s="39" t="s">
        <v>307</v>
      </c>
      <c r="C267" s="28">
        <v>0</v>
      </c>
      <c r="D267" s="28">
        <v>17</v>
      </c>
      <c r="E267" s="28">
        <v>19</v>
      </c>
      <c r="F267" s="28">
        <v>2</v>
      </c>
      <c r="G267" s="28">
        <v>1</v>
      </c>
      <c r="H267" s="28">
        <v>4</v>
      </c>
      <c r="I267" s="28">
        <v>15</v>
      </c>
      <c r="J267" s="28">
        <v>12</v>
      </c>
      <c r="K267" s="28">
        <v>23</v>
      </c>
    </row>
    <row r="268" spans="2:11" ht="15" customHeight="1" thickBot="1" x14ac:dyDescent="0.25">
      <c r="B268" s="39" t="s">
        <v>308</v>
      </c>
      <c r="C268" s="28">
        <v>0</v>
      </c>
      <c r="D268" s="28">
        <v>62</v>
      </c>
      <c r="E268" s="28">
        <v>36</v>
      </c>
      <c r="F268" s="28">
        <v>1</v>
      </c>
      <c r="G268" s="28">
        <v>2</v>
      </c>
      <c r="H268" s="28">
        <v>11</v>
      </c>
      <c r="I268" s="28">
        <v>34</v>
      </c>
      <c r="J268" s="28">
        <v>15</v>
      </c>
      <c r="K268" s="28">
        <v>38</v>
      </c>
    </row>
    <row r="269" spans="2:11" ht="15" customHeight="1" thickBot="1" x14ac:dyDescent="0.25">
      <c r="B269" s="39" t="s">
        <v>309</v>
      </c>
      <c r="C269" s="28">
        <v>0</v>
      </c>
      <c r="D269" s="28">
        <v>52</v>
      </c>
      <c r="E269" s="28">
        <v>49</v>
      </c>
      <c r="F269" s="28">
        <v>3</v>
      </c>
      <c r="G269" s="28">
        <v>0</v>
      </c>
      <c r="H269" s="28">
        <v>7</v>
      </c>
      <c r="I269" s="28">
        <v>31</v>
      </c>
      <c r="J269" s="28">
        <v>12</v>
      </c>
      <c r="K269" s="28">
        <v>18</v>
      </c>
    </row>
    <row r="270" spans="2:11" ht="15" customHeight="1" thickBot="1" x14ac:dyDescent="0.25">
      <c r="B270" s="39" t="s">
        <v>310</v>
      </c>
      <c r="C270" s="28">
        <v>0</v>
      </c>
      <c r="D270" s="28">
        <v>264</v>
      </c>
      <c r="E270" s="28">
        <v>178</v>
      </c>
      <c r="F270" s="28">
        <v>15</v>
      </c>
      <c r="G270" s="28">
        <v>9</v>
      </c>
      <c r="H270" s="28">
        <v>63</v>
      </c>
      <c r="I270" s="28">
        <v>127</v>
      </c>
      <c r="J270" s="28">
        <v>133</v>
      </c>
      <c r="K270" s="28">
        <v>131</v>
      </c>
    </row>
    <row r="271" spans="2:11" ht="15" customHeight="1" thickBot="1" x14ac:dyDescent="0.25">
      <c r="B271" s="39" t="s">
        <v>311</v>
      </c>
      <c r="C271" s="28">
        <v>0</v>
      </c>
      <c r="D271" s="28">
        <v>23</v>
      </c>
      <c r="E271" s="28">
        <v>17</v>
      </c>
      <c r="F271" s="28">
        <v>2</v>
      </c>
      <c r="G271" s="28">
        <v>1</v>
      </c>
      <c r="H271" s="28">
        <v>7</v>
      </c>
      <c r="I271" s="28">
        <v>13</v>
      </c>
      <c r="J271" s="28">
        <v>10</v>
      </c>
      <c r="K271" s="28">
        <v>16</v>
      </c>
    </row>
    <row r="272" spans="2:11" ht="15" customHeight="1" thickBot="1" x14ac:dyDescent="0.25">
      <c r="B272" s="39" t="s">
        <v>312</v>
      </c>
      <c r="C272" s="28">
        <v>0</v>
      </c>
      <c r="D272" s="28">
        <v>13</v>
      </c>
      <c r="E272" s="28">
        <v>6</v>
      </c>
      <c r="F272" s="28">
        <v>0</v>
      </c>
      <c r="G272" s="28">
        <v>0</v>
      </c>
      <c r="H272" s="28">
        <v>1</v>
      </c>
      <c r="I272" s="28">
        <v>7</v>
      </c>
      <c r="J272" s="28">
        <v>3</v>
      </c>
      <c r="K272" s="28">
        <v>9</v>
      </c>
    </row>
    <row r="273" spans="2:11" ht="15" customHeight="1" thickBot="1" x14ac:dyDescent="0.25">
      <c r="B273" s="58" t="s">
        <v>313</v>
      </c>
      <c r="C273" s="28">
        <v>0</v>
      </c>
      <c r="D273" s="28">
        <v>28</v>
      </c>
      <c r="E273" s="28">
        <v>12</v>
      </c>
      <c r="F273" s="28">
        <v>0</v>
      </c>
      <c r="G273" s="28">
        <v>1</v>
      </c>
      <c r="H273" s="28">
        <v>2</v>
      </c>
      <c r="I273" s="28">
        <v>5</v>
      </c>
      <c r="J273" s="28">
        <v>8</v>
      </c>
      <c r="K273" s="28">
        <v>4</v>
      </c>
    </row>
    <row r="274" spans="2:11" ht="15" customHeight="1" thickBot="1" x14ac:dyDescent="0.25">
      <c r="B274" s="39" t="s">
        <v>314</v>
      </c>
      <c r="C274" s="28">
        <v>0</v>
      </c>
      <c r="D274" s="28">
        <v>174</v>
      </c>
      <c r="E274" s="28">
        <v>119</v>
      </c>
      <c r="F274" s="28">
        <v>15</v>
      </c>
      <c r="G274" s="28">
        <v>0</v>
      </c>
      <c r="H274" s="28">
        <v>71</v>
      </c>
      <c r="I274" s="28">
        <v>112</v>
      </c>
      <c r="J274" s="28">
        <v>94</v>
      </c>
      <c r="K274" s="28">
        <v>92</v>
      </c>
    </row>
    <row r="275" spans="2:11" ht="15" customHeight="1" thickBot="1" x14ac:dyDescent="0.25">
      <c r="B275" s="39" t="s">
        <v>315</v>
      </c>
      <c r="C275" s="28">
        <v>0</v>
      </c>
      <c r="D275" s="28">
        <v>295</v>
      </c>
      <c r="E275" s="28">
        <v>124</v>
      </c>
      <c r="F275" s="28">
        <v>6</v>
      </c>
      <c r="G275" s="28">
        <v>7</v>
      </c>
      <c r="H275" s="28">
        <v>71</v>
      </c>
      <c r="I275" s="28">
        <v>138</v>
      </c>
      <c r="J275" s="28">
        <v>106</v>
      </c>
      <c r="K275" s="28">
        <v>101</v>
      </c>
    </row>
    <row r="276" spans="2:11" ht="15" customHeight="1" thickBot="1" x14ac:dyDescent="0.25">
      <c r="B276" s="39" t="s">
        <v>316</v>
      </c>
      <c r="C276" s="28">
        <v>1</v>
      </c>
      <c r="D276" s="28">
        <v>82</v>
      </c>
      <c r="E276" s="28">
        <v>43</v>
      </c>
      <c r="F276" s="28">
        <v>3</v>
      </c>
      <c r="G276" s="28">
        <v>0</v>
      </c>
      <c r="H276" s="28">
        <v>25</v>
      </c>
      <c r="I276" s="28">
        <v>45</v>
      </c>
      <c r="J276" s="28">
        <v>27</v>
      </c>
      <c r="K276" s="28">
        <v>43</v>
      </c>
    </row>
    <row r="277" spans="2:11" ht="15" customHeight="1" thickBot="1" x14ac:dyDescent="0.25">
      <c r="B277" s="39" t="s">
        <v>317</v>
      </c>
      <c r="C277" s="28">
        <v>0</v>
      </c>
      <c r="D277" s="28">
        <v>95</v>
      </c>
      <c r="E277" s="28">
        <v>32</v>
      </c>
      <c r="F277" s="28">
        <v>4</v>
      </c>
      <c r="G277" s="28">
        <v>1</v>
      </c>
      <c r="H277" s="28">
        <v>17</v>
      </c>
      <c r="I277" s="28">
        <v>22</v>
      </c>
      <c r="J277" s="28">
        <v>42</v>
      </c>
      <c r="K277" s="28">
        <v>30</v>
      </c>
    </row>
    <row r="278" spans="2:11" ht="15" customHeight="1" thickBot="1" x14ac:dyDescent="0.25">
      <c r="B278" s="39" t="s">
        <v>318</v>
      </c>
      <c r="C278" s="28">
        <v>0</v>
      </c>
      <c r="D278" s="28">
        <v>20</v>
      </c>
      <c r="E278" s="28">
        <v>8</v>
      </c>
      <c r="F278" s="28">
        <v>1</v>
      </c>
      <c r="G278" s="28">
        <v>0</v>
      </c>
      <c r="H278" s="28">
        <v>2</v>
      </c>
      <c r="I278" s="28">
        <v>9</v>
      </c>
      <c r="J278" s="28">
        <v>5</v>
      </c>
      <c r="K278" s="28">
        <v>11</v>
      </c>
    </row>
    <row r="279" spans="2:11" ht="15" customHeight="1" thickBot="1" x14ac:dyDescent="0.25">
      <c r="B279" s="39" t="s">
        <v>319</v>
      </c>
      <c r="C279" s="28">
        <v>0</v>
      </c>
      <c r="D279" s="28">
        <v>311</v>
      </c>
      <c r="E279" s="28">
        <v>170</v>
      </c>
      <c r="F279" s="28">
        <v>6</v>
      </c>
      <c r="G279" s="28">
        <v>8</v>
      </c>
      <c r="H279" s="28">
        <v>63</v>
      </c>
      <c r="I279" s="28">
        <v>151</v>
      </c>
      <c r="J279" s="28">
        <v>138</v>
      </c>
      <c r="K279" s="28">
        <v>121</v>
      </c>
    </row>
    <row r="280" spans="2:11" ht="15" customHeight="1" thickBot="1" x14ac:dyDescent="0.25">
      <c r="B280" s="39" t="s">
        <v>320</v>
      </c>
      <c r="C280" s="28">
        <v>0</v>
      </c>
      <c r="D280" s="28">
        <v>119</v>
      </c>
      <c r="E280" s="28">
        <v>64</v>
      </c>
      <c r="F280" s="28">
        <v>7</v>
      </c>
      <c r="G280" s="28">
        <v>3</v>
      </c>
      <c r="H280" s="28">
        <v>15</v>
      </c>
      <c r="I280" s="28">
        <v>35</v>
      </c>
      <c r="J280" s="28">
        <v>36</v>
      </c>
      <c r="K280" s="28">
        <v>43</v>
      </c>
    </row>
    <row r="281" spans="2:11" ht="15" customHeight="1" thickBot="1" x14ac:dyDescent="0.25">
      <c r="B281" s="58" t="s">
        <v>321</v>
      </c>
      <c r="C281" s="28">
        <v>0</v>
      </c>
      <c r="D281" s="28">
        <v>13</v>
      </c>
      <c r="E281" s="28">
        <v>16</v>
      </c>
      <c r="F281" s="28">
        <v>2</v>
      </c>
      <c r="G281" s="28">
        <v>1</v>
      </c>
      <c r="H281" s="28">
        <v>4</v>
      </c>
      <c r="I281" s="28">
        <v>1</v>
      </c>
      <c r="J281" s="28">
        <v>4</v>
      </c>
      <c r="K281" s="28">
        <v>9</v>
      </c>
    </row>
    <row r="282" spans="2:11" ht="15" customHeight="1" thickBot="1" x14ac:dyDescent="0.25">
      <c r="B282" s="39" t="s">
        <v>322</v>
      </c>
      <c r="C282" s="28">
        <v>0</v>
      </c>
      <c r="D282" s="28">
        <v>209</v>
      </c>
      <c r="E282" s="28">
        <v>133</v>
      </c>
      <c r="F282" s="28">
        <v>10</v>
      </c>
      <c r="G282" s="28">
        <v>2</v>
      </c>
      <c r="H282" s="28">
        <v>51</v>
      </c>
      <c r="I282" s="28">
        <v>94</v>
      </c>
      <c r="J282" s="28">
        <v>90</v>
      </c>
      <c r="K282" s="28">
        <v>91</v>
      </c>
    </row>
    <row r="283" spans="2:11" ht="15" customHeight="1" thickBot="1" x14ac:dyDescent="0.25">
      <c r="B283" s="39" t="s">
        <v>323</v>
      </c>
      <c r="C283" s="28">
        <v>0</v>
      </c>
      <c r="D283" s="28">
        <v>99</v>
      </c>
      <c r="E283" s="28">
        <v>74</v>
      </c>
      <c r="F283" s="28">
        <v>6</v>
      </c>
      <c r="G283" s="28">
        <v>0</v>
      </c>
      <c r="H283" s="28">
        <v>24</v>
      </c>
      <c r="I283" s="28">
        <v>51</v>
      </c>
      <c r="J283" s="28">
        <v>29</v>
      </c>
      <c r="K283" s="28">
        <v>60</v>
      </c>
    </row>
    <row r="284" spans="2:11" ht="15" customHeight="1" thickBot="1" x14ac:dyDescent="0.25">
      <c r="B284" s="39" t="s">
        <v>324</v>
      </c>
      <c r="C284" s="28">
        <v>0</v>
      </c>
      <c r="D284" s="28">
        <v>589</v>
      </c>
      <c r="E284" s="28">
        <v>358</v>
      </c>
      <c r="F284" s="28">
        <v>25</v>
      </c>
      <c r="G284" s="28">
        <v>8</v>
      </c>
      <c r="H284" s="28">
        <v>128</v>
      </c>
      <c r="I284" s="28">
        <v>339</v>
      </c>
      <c r="J284" s="28">
        <v>221</v>
      </c>
      <c r="K284" s="28">
        <v>266</v>
      </c>
    </row>
    <row r="285" spans="2:11" ht="15" customHeight="1" thickBot="1" x14ac:dyDescent="0.25">
      <c r="B285" s="39" t="s">
        <v>325</v>
      </c>
      <c r="C285" s="28">
        <v>1</v>
      </c>
      <c r="D285" s="28">
        <v>198</v>
      </c>
      <c r="E285" s="28">
        <v>189</v>
      </c>
      <c r="F285" s="28">
        <v>7</v>
      </c>
      <c r="G285" s="28">
        <v>6</v>
      </c>
      <c r="H285" s="28">
        <v>35</v>
      </c>
      <c r="I285" s="28">
        <v>117</v>
      </c>
      <c r="J285" s="28">
        <v>79</v>
      </c>
      <c r="K285" s="28">
        <v>123</v>
      </c>
    </row>
    <row r="286" spans="2:11" ht="15" customHeight="1" thickBot="1" x14ac:dyDescent="0.25">
      <c r="B286" s="39" t="s">
        <v>326</v>
      </c>
      <c r="C286" s="28">
        <v>0</v>
      </c>
      <c r="D286" s="28">
        <v>129</v>
      </c>
      <c r="E286" s="28">
        <v>58</v>
      </c>
      <c r="F286" s="28">
        <v>8</v>
      </c>
      <c r="G286" s="28">
        <v>1</v>
      </c>
      <c r="H286" s="28">
        <v>15</v>
      </c>
      <c r="I286" s="28">
        <v>44</v>
      </c>
      <c r="J286" s="28">
        <v>52</v>
      </c>
      <c r="K286" s="28">
        <v>39</v>
      </c>
    </row>
    <row r="287" spans="2:11" ht="15" customHeight="1" thickBot="1" x14ac:dyDescent="0.25">
      <c r="B287" s="39" t="s">
        <v>327</v>
      </c>
      <c r="C287" s="28">
        <v>0</v>
      </c>
      <c r="D287" s="28">
        <v>151</v>
      </c>
      <c r="E287" s="28">
        <v>78</v>
      </c>
      <c r="F287" s="28">
        <v>9</v>
      </c>
      <c r="G287" s="28">
        <v>6</v>
      </c>
      <c r="H287" s="28">
        <v>32</v>
      </c>
      <c r="I287" s="28">
        <v>73</v>
      </c>
      <c r="J287" s="28">
        <v>65</v>
      </c>
      <c r="K287" s="28">
        <v>57</v>
      </c>
    </row>
    <row r="288" spans="2:11" ht="15" customHeight="1" thickBot="1" x14ac:dyDescent="0.25">
      <c r="B288" s="39" t="s">
        <v>328</v>
      </c>
      <c r="C288" s="28">
        <v>0</v>
      </c>
      <c r="D288" s="28">
        <v>84</v>
      </c>
      <c r="E288" s="28">
        <v>41</v>
      </c>
      <c r="F288" s="28">
        <v>5</v>
      </c>
      <c r="G288" s="28">
        <v>0</v>
      </c>
      <c r="H288" s="28">
        <v>9</v>
      </c>
      <c r="I288" s="28">
        <v>24</v>
      </c>
      <c r="J288" s="28">
        <v>22</v>
      </c>
      <c r="K288" s="28">
        <v>28</v>
      </c>
    </row>
    <row r="289" spans="2:11" ht="15" customHeight="1" thickBot="1" x14ac:dyDescent="0.25">
      <c r="B289" s="39" t="s">
        <v>329</v>
      </c>
      <c r="C289" s="28">
        <v>1</v>
      </c>
      <c r="D289" s="28">
        <v>433</v>
      </c>
      <c r="E289" s="28">
        <v>272</v>
      </c>
      <c r="F289" s="28">
        <v>17</v>
      </c>
      <c r="G289" s="28">
        <v>8</v>
      </c>
      <c r="H289" s="28">
        <v>81</v>
      </c>
      <c r="I289" s="28">
        <v>247</v>
      </c>
      <c r="J289" s="28">
        <v>248</v>
      </c>
      <c r="K289" s="28">
        <v>176</v>
      </c>
    </row>
    <row r="290" spans="2:11" ht="15" customHeight="1" thickBot="1" x14ac:dyDescent="0.25">
      <c r="B290" s="39" t="s">
        <v>330</v>
      </c>
      <c r="C290" s="28">
        <v>1</v>
      </c>
      <c r="D290" s="28">
        <v>138</v>
      </c>
      <c r="E290" s="28">
        <v>110</v>
      </c>
      <c r="F290" s="28">
        <v>2</v>
      </c>
      <c r="G290" s="28">
        <v>3</v>
      </c>
      <c r="H290" s="28">
        <v>24</v>
      </c>
      <c r="I290" s="28">
        <v>65</v>
      </c>
      <c r="J290" s="28">
        <v>45</v>
      </c>
      <c r="K290" s="28">
        <v>80</v>
      </c>
    </row>
    <row r="291" spans="2:11" ht="15" customHeight="1" thickBot="1" x14ac:dyDescent="0.25">
      <c r="B291" s="39" t="s">
        <v>331</v>
      </c>
      <c r="C291" s="28">
        <v>0</v>
      </c>
      <c r="D291" s="28">
        <v>145</v>
      </c>
      <c r="E291" s="28">
        <v>62</v>
      </c>
      <c r="F291" s="28">
        <v>14</v>
      </c>
      <c r="G291" s="28">
        <v>0</v>
      </c>
      <c r="H291" s="28">
        <v>32</v>
      </c>
      <c r="I291" s="28">
        <v>75</v>
      </c>
      <c r="J291" s="28">
        <v>48</v>
      </c>
      <c r="K291" s="28">
        <v>39</v>
      </c>
    </row>
    <row r="292" spans="2:11" ht="15" customHeight="1" thickBot="1" x14ac:dyDescent="0.25">
      <c r="B292" s="39" t="s">
        <v>332</v>
      </c>
      <c r="C292" s="28">
        <v>1</v>
      </c>
      <c r="D292" s="28">
        <v>106</v>
      </c>
      <c r="E292" s="28">
        <v>74</v>
      </c>
      <c r="F292" s="28">
        <v>7</v>
      </c>
      <c r="G292" s="28">
        <v>6</v>
      </c>
      <c r="H292" s="28">
        <v>27</v>
      </c>
      <c r="I292" s="28">
        <v>90</v>
      </c>
      <c r="J292" s="28">
        <v>28</v>
      </c>
      <c r="K292" s="28">
        <v>47</v>
      </c>
    </row>
    <row r="293" spans="2:11" ht="15" customHeight="1" thickBot="1" x14ac:dyDescent="0.25">
      <c r="B293" s="39" t="s">
        <v>333</v>
      </c>
      <c r="C293" s="28">
        <v>0</v>
      </c>
      <c r="D293" s="28">
        <v>76</v>
      </c>
      <c r="E293" s="28">
        <v>29</v>
      </c>
      <c r="F293" s="28">
        <v>2</v>
      </c>
      <c r="G293" s="28">
        <v>2</v>
      </c>
      <c r="H293" s="28">
        <v>10</v>
      </c>
      <c r="I293" s="28">
        <v>31</v>
      </c>
      <c r="J293" s="28">
        <v>16</v>
      </c>
      <c r="K293" s="28">
        <v>26</v>
      </c>
    </row>
    <row r="294" spans="2:11" ht="15" customHeight="1" thickBot="1" x14ac:dyDescent="0.25">
      <c r="B294" s="56" t="s">
        <v>334</v>
      </c>
      <c r="C294" s="28">
        <v>0</v>
      </c>
      <c r="D294" s="28">
        <v>88</v>
      </c>
      <c r="E294" s="28">
        <v>145</v>
      </c>
      <c r="F294" s="28">
        <v>3</v>
      </c>
      <c r="G294" s="28">
        <v>4</v>
      </c>
      <c r="H294" s="28">
        <v>23</v>
      </c>
      <c r="I294" s="28">
        <v>57</v>
      </c>
      <c r="J294" s="28">
        <v>45</v>
      </c>
      <c r="K294" s="28">
        <v>94</v>
      </c>
    </row>
    <row r="295" spans="2:11" ht="15" customHeight="1" thickBot="1" x14ac:dyDescent="0.25">
      <c r="B295" s="60" t="s">
        <v>335</v>
      </c>
      <c r="C295" s="28">
        <v>0</v>
      </c>
      <c r="D295" s="28">
        <v>353</v>
      </c>
      <c r="E295" s="28">
        <v>234</v>
      </c>
      <c r="F295" s="28">
        <v>14</v>
      </c>
      <c r="G295" s="28">
        <v>6</v>
      </c>
      <c r="H295" s="28">
        <v>56</v>
      </c>
      <c r="I295" s="28">
        <v>229</v>
      </c>
      <c r="J295" s="28">
        <v>127</v>
      </c>
      <c r="K295" s="28">
        <v>182</v>
      </c>
    </row>
    <row r="296" spans="2:11" ht="15" customHeight="1" thickBot="1" x14ac:dyDescent="0.25">
      <c r="B296" s="39" t="s">
        <v>336</v>
      </c>
      <c r="C296" s="28">
        <v>0</v>
      </c>
      <c r="D296" s="28">
        <v>34</v>
      </c>
      <c r="E296" s="28">
        <v>8</v>
      </c>
      <c r="F296" s="28">
        <v>3</v>
      </c>
      <c r="G296" s="28">
        <v>1</v>
      </c>
      <c r="H296" s="28">
        <v>3</v>
      </c>
      <c r="I296" s="28">
        <v>10</v>
      </c>
      <c r="J296" s="28">
        <v>4</v>
      </c>
      <c r="K296" s="28">
        <v>16</v>
      </c>
    </row>
    <row r="297" spans="2:11" ht="15" customHeight="1" thickBot="1" x14ac:dyDescent="0.25">
      <c r="B297" s="39" t="s">
        <v>337</v>
      </c>
      <c r="C297" s="28">
        <v>0</v>
      </c>
      <c r="D297" s="28">
        <v>95</v>
      </c>
      <c r="E297" s="28">
        <v>94</v>
      </c>
      <c r="F297" s="28">
        <v>2</v>
      </c>
      <c r="G297" s="28">
        <v>6</v>
      </c>
      <c r="H297" s="28">
        <v>13</v>
      </c>
      <c r="I297" s="28">
        <v>61</v>
      </c>
      <c r="J297" s="28">
        <v>31</v>
      </c>
      <c r="K297" s="28">
        <v>65</v>
      </c>
    </row>
    <row r="298" spans="2:11" ht="15" customHeight="1" thickBot="1" x14ac:dyDescent="0.25">
      <c r="B298" s="39" t="s">
        <v>338</v>
      </c>
      <c r="C298" s="28">
        <v>0</v>
      </c>
      <c r="D298" s="28">
        <v>133</v>
      </c>
      <c r="E298" s="28">
        <v>60</v>
      </c>
      <c r="F298" s="28">
        <v>15</v>
      </c>
      <c r="G298" s="28">
        <v>0</v>
      </c>
      <c r="H298" s="28">
        <v>26</v>
      </c>
      <c r="I298" s="28">
        <v>58</v>
      </c>
      <c r="J298" s="28">
        <v>41</v>
      </c>
      <c r="K298" s="28">
        <v>31</v>
      </c>
    </row>
    <row r="299" spans="2:11" ht="15" customHeight="1" thickBot="1" x14ac:dyDescent="0.25">
      <c r="B299" s="56" t="s">
        <v>339</v>
      </c>
      <c r="C299" s="28">
        <v>0</v>
      </c>
      <c r="D299" s="28">
        <v>107</v>
      </c>
      <c r="E299" s="28">
        <v>94</v>
      </c>
      <c r="F299" s="28">
        <v>8</v>
      </c>
      <c r="G299" s="28">
        <v>3</v>
      </c>
      <c r="H299" s="28">
        <v>27</v>
      </c>
      <c r="I299" s="28">
        <v>55</v>
      </c>
      <c r="J299" s="28">
        <v>51</v>
      </c>
      <c r="K299" s="28">
        <v>86</v>
      </c>
    </row>
    <row r="300" spans="2:11" ht="15" customHeight="1" thickBot="1" x14ac:dyDescent="0.25">
      <c r="B300" s="60" t="s">
        <v>340</v>
      </c>
      <c r="C300" s="28">
        <v>0</v>
      </c>
      <c r="D300" s="28">
        <v>305</v>
      </c>
      <c r="E300" s="28">
        <v>172</v>
      </c>
      <c r="F300" s="28">
        <v>15</v>
      </c>
      <c r="G300" s="28">
        <v>4</v>
      </c>
      <c r="H300" s="28">
        <v>67</v>
      </c>
      <c r="I300" s="28">
        <v>165</v>
      </c>
      <c r="J300" s="28">
        <v>92</v>
      </c>
      <c r="K300" s="28">
        <v>129</v>
      </c>
    </row>
    <row r="301" spans="2:11" ht="15" customHeight="1" thickBot="1" x14ac:dyDescent="0.25">
      <c r="B301" s="39" t="s">
        <v>341</v>
      </c>
      <c r="C301" s="28">
        <v>0</v>
      </c>
      <c r="D301" s="28">
        <v>195</v>
      </c>
      <c r="E301" s="28">
        <v>165</v>
      </c>
      <c r="F301" s="28">
        <v>15</v>
      </c>
      <c r="G301" s="28">
        <v>9</v>
      </c>
      <c r="H301" s="28">
        <v>42</v>
      </c>
      <c r="I301" s="28">
        <v>150</v>
      </c>
      <c r="J301" s="28">
        <v>85</v>
      </c>
      <c r="K301" s="28">
        <v>115</v>
      </c>
    </row>
    <row r="302" spans="2:11" ht="15" customHeight="1" thickBot="1" x14ac:dyDescent="0.25">
      <c r="B302" s="39" t="s">
        <v>342</v>
      </c>
      <c r="C302" s="28">
        <v>0</v>
      </c>
      <c r="D302" s="28">
        <v>80</v>
      </c>
      <c r="E302" s="28">
        <v>75</v>
      </c>
      <c r="F302" s="28">
        <v>11</v>
      </c>
      <c r="G302" s="28">
        <v>3</v>
      </c>
      <c r="H302" s="28">
        <v>15</v>
      </c>
      <c r="I302" s="28">
        <v>64</v>
      </c>
      <c r="J302" s="28">
        <v>22</v>
      </c>
      <c r="K302" s="28">
        <v>45</v>
      </c>
    </row>
    <row r="303" spans="2:11" ht="15" customHeight="1" thickBot="1" x14ac:dyDescent="0.25">
      <c r="B303" s="39" t="s">
        <v>343</v>
      </c>
      <c r="C303" s="28">
        <v>0</v>
      </c>
      <c r="D303" s="28">
        <v>246</v>
      </c>
      <c r="E303" s="28">
        <v>155</v>
      </c>
      <c r="F303" s="28">
        <v>21</v>
      </c>
      <c r="G303" s="28">
        <v>2</v>
      </c>
      <c r="H303" s="28">
        <v>50</v>
      </c>
      <c r="I303" s="28">
        <v>163</v>
      </c>
      <c r="J303" s="28">
        <v>97</v>
      </c>
      <c r="K303" s="28">
        <v>116</v>
      </c>
    </row>
    <row r="304" spans="2:11" ht="15" customHeight="1" thickBot="1" x14ac:dyDescent="0.25">
      <c r="B304" s="39" t="s">
        <v>344</v>
      </c>
      <c r="C304" s="28">
        <v>0</v>
      </c>
      <c r="D304" s="28">
        <v>108</v>
      </c>
      <c r="E304" s="28">
        <v>111</v>
      </c>
      <c r="F304" s="28">
        <v>4</v>
      </c>
      <c r="G304" s="28">
        <v>7</v>
      </c>
      <c r="H304" s="28">
        <v>25</v>
      </c>
      <c r="I304" s="28">
        <v>97</v>
      </c>
      <c r="J304" s="28">
        <v>53</v>
      </c>
      <c r="K304" s="28">
        <v>93</v>
      </c>
    </row>
    <row r="305" spans="2:11" ht="15" customHeight="1" thickBot="1" x14ac:dyDescent="0.25">
      <c r="B305" s="39" t="s">
        <v>345</v>
      </c>
      <c r="C305" s="28">
        <v>3</v>
      </c>
      <c r="D305" s="28">
        <v>1017</v>
      </c>
      <c r="E305" s="28">
        <v>651</v>
      </c>
      <c r="F305" s="28">
        <v>66</v>
      </c>
      <c r="G305" s="28">
        <v>23</v>
      </c>
      <c r="H305" s="28">
        <v>236</v>
      </c>
      <c r="I305" s="28">
        <v>725</v>
      </c>
      <c r="J305" s="28">
        <v>333</v>
      </c>
      <c r="K305" s="28">
        <v>566</v>
      </c>
    </row>
    <row r="306" spans="2:11" ht="15" customHeight="1" thickBot="1" x14ac:dyDescent="0.25">
      <c r="B306" s="39" t="s">
        <v>346</v>
      </c>
      <c r="C306" s="28">
        <v>0</v>
      </c>
      <c r="D306" s="28">
        <v>126</v>
      </c>
      <c r="E306" s="28">
        <v>93</v>
      </c>
      <c r="F306" s="28">
        <v>9</v>
      </c>
      <c r="G306" s="28">
        <v>2</v>
      </c>
      <c r="H306" s="28">
        <v>20</v>
      </c>
      <c r="I306" s="28">
        <v>84</v>
      </c>
      <c r="J306" s="28">
        <v>51</v>
      </c>
      <c r="K306" s="28">
        <v>55</v>
      </c>
    </row>
    <row r="307" spans="2:11" ht="15" customHeight="1" thickBot="1" x14ac:dyDescent="0.25">
      <c r="B307" s="39" t="s">
        <v>347</v>
      </c>
      <c r="C307" s="28">
        <v>0</v>
      </c>
      <c r="D307" s="28">
        <v>166</v>
      </c>
      <c r="E307" s="28">
        <v>164</v>
      </c>
      <c r="F307" s="28">
        <v>8</v>
      </c>
      <c r="G307" s="28">
        <v>5</v>
      </c>
      <c r="H307" s="28">
        <v>34</v>
      </c>
      <c r="I307" s="28">
        <v>153</v>
      </c>
      <c r="J307" s="28">
        <v>99</v>
      </c>
      <c r="K307" s="28">
        <v>123</v>
      </c>
    </row>
    <row r="308" spans="2:11" ht="15" customHeight="1" thickBot="1" x14ac:dyDescent="0.25">
      <c r="B308" s="39" t="s">
        <v>348</v>
      </c>
      <c r="C308" s="28">
        <v>0</v>
      </c>
      <c r="D308" s="28">
        <v>119</v>
      </c>
      <c r="E308" s="28">
        <v>78</v>
      </c>
      <c r="F308" s="28">
        <v>7</v>
      </c>
      <c r="G308" s="28">
        <v>0</v>
      </c>
      <c r="H308" s="28">
        <v>26</v>
      </c>
      <c r="I308" s="28">
        <v>63</v>
      </c>
      <c r="J308" s="28">
        <v>42</v>
      </c>
      <c r="K308" s="28">
        <v>34</v>
      </c>
    </row>
    <row r="309" spans="2:11" ht="15" customHeight="1" thickBot="1" x14ac:dyDescent="0.25">
      <c r="B309" s="39" t="s">
        <v>349</v>
      </c>
      <c r="C309" s="28">
        <v>1</v>
      </c>
      <c r="D309" s="28">
        <v>98</v>
      </c>
      <c r="E309" s="28">
        <v>57</v>
      </c>
      <c r="F309" s="28">
        <v>3</v>
      </c>
      <c r="G309" s="28">
        <v>2</v>
      </c>
      <c r="H309" s="28">
        <v>26</v>
      </c>
      <c r="I309" s="28">
        <v>53</v>
      </c>
      <c r="J309" s="28">
        <v>24</v>
      </c>
      <c r="K309" s="28">
        <v>22</v>
      </c>
    </row>
    <row r="310" spans="2:11" ht="15" customHeight="1" thickBot="1" x14ac:dyDescent="0.25">
      <c r="B310" s="39" t="s">
        <v>350</v>
      </c>
      <c r="C310" s="28">
        <v>0</v>
      </c>
      <c r="D310" s="28">
        <v>102</v>
      </c>
      <c r="E310" s="28">
        <v>103</v>
      </c>
      <c r="F310" s="28">
        <v>4</v>
      </c>
      <c r="G310" s="28">
        <v>2</v>
      </c>
      <c r="H310" s="28">
        <v>18</v>
      </c>
      <c r="I310" s="28">
        <v>69</v>
      </c>
      <c r="J310" s="28">
        <v>24</v>
      </c>
      <c r="K310" s="28">
        <v>50</v>
      </c>
    </row>
    <row r="311" spans="2:11" ht="15" customHeight="1" thickBot="1" x14ac:dyDescent="0.25">
      <c r="B311" s="39" t="s">
        <v>351</v>
      </c>
      <c r="C311" s="28">
        <v>0</v>
      </c>
      <c r="D311" s="28">
        <v>174</v>
      </c>
      <c r="E311" s="28">
        <v>93</v>
      </c>
      <c r="F311" s="28">
        <v>5</v>
      </c>
      <c r="G311" s="28">
        <v>4</v>
      </c>
      <c r="H311" s="28">
        <v>31</v>
      </c>
      <c r="I311" s="28">
        <v>86</v>
      </c>
      <c r="J311" s="28">
        <v>51</v>
      </c>
      <c r="K311" s="28">
        <v>54</v>
      </c>
    </row>
    <row r="312" spans="2:11" ht="15" customHeight="1" thickBot="1" x14ac:dyDescent="0.25">
      <c r="B312" s="39" t="s">
        <v>352</v>
      </c>
      <c r="C312" s="28">
        <v>1</v>
      </c>
      <c r="D312" s="28">
        <v>162</v>
      </c>
      <c r="E312" s="28">
        <v>81</v>
      </c>
      <c r="F312" s="28">
        <v>6</v>
      </c>
      <c r="G312" s="28">
        <v>3</v>
      </c>
      <c r="H312" s="28">
        <v>36</v>
      </c>
      <c r="I312" s="28">
        <v>94</v>
      </c>
      <c r="J312" s="28">
        <v>33</v>
      </c>
      <c r="K312" s="28">
        <v>41</v>
      </c>
    </row>
    <row r="313" spans="2:11" ht="15" customHeight="1" thickBot="1" x14ac:dyDescent="0.25">
      <c r="B313" s="39" t="s">
        <v>353</v>
      </c>
      <c r="C313" s="28">
        <v>1</v>
      </c>
      <c r="D313" s="28">
        <v>187</v>
      </c>
      <c r="E313" s="28">
        <v>142</v>
      </c>
      <c r="F313" s="28">
        <v>13</v>
      </c>
      <c r="G313" s="28">
        <v>6</v>
      </c>
      <c r="H313" s="28">
        <v>54</v>
      </c>
      <c r="I313" s="28">
        <v>137</v>
      </c>
      <c r="J313" s="28">
        <v>89</v>
      </c>
      <c r="K313" s="28">
        <v>105</v>
      </c>
    </row>
    <row r="314" spans="2:11" ht="15" customHeight="1" thickBot="1" x14ac:dyDescent="0.25">
      <c r="B314" s="39" t="s">
        <v>354</v>
      </c>
      <c r="C314" s="28">
        <v>0</v>
      </c>
      <c r="D314" s="28">
        <v>87</v>
      </c>
      <c r="E314" s="28">
        <v>36</v>
      </c>
      <c r="F314" s="28">
        <v>6</v>
      </c>
      <c r="G314" s="28">
        <v>0</v>
      </c>
      <c r="H314" s="28">
        <v>21</v>
      </c>
      <c r="I314" s="28">
        <v>55</v>
      </c>
      <c r="J314" s="28">
        <v>31</v>
      </c>
      <c r="K314" s="28">
        <v>29</v>
      </c>
    </row>
    <row r="315" spans="2:11" ht="15" customHeight="1" thickBot="1" x14ac:dyDescent="0.25">
      <c r="B315" s="39" t="s">
        <v>355</v>
      </c>
      <c r="C315" s="28">
        <v>0</v>
      </c>
      <c r="D315" s="28">
        <v>101</v>
      </c>
      <c r="E315" s="28">
        <v>81</v>
      </c>
      <c r="F315" s="28">
        <v>4</v>
      </c>
      <c r="G315" s="28">
        <v>5</v>
      </c>
      <c r="H315" s="28">
        <v>31</v>
      </c>
      <c r="I315" s="28">
        <v>61</v>
      </c>
      <c r="J315" s="28">
        <v>31</v>
      </c>
      <c r="K315" s="28">
        <v>36</v>
      </c>
    </row>
    <row r="316" spans="2:11" ht="15" customHeight="1" thickBot="1" x14ac:dyDescent="0.25">
      <c r="B316" s="39" t="s">
        <v>356</v>
      </c>
      <c r="C316" s="28">
        <v>0</v>
      </c>
      <c r="D316" s="28">
        <v>112</v>
      </c>
      <c r="E316" s="28">
        <v>66</v>
      </c>
      <c r="F316" s="28">
        <v>5</v>
      </c>
      <c r="G316" s="28">
        <v>1</v>
      </c>
      <c r="H316" s="28">
        <v>20</v>
      </c>
      <c r="I316" s="28">
        <v>64</v>
      </c>
      <c r="J316" s="28">
        <v>25</v>
      </c>
      <c r="K316" s="28">
        <v>35</v>
      </c>
    </row>
    <row r="317" spans="2:11" ht="15" customHeight="1" thickBot="1" x14ac:dyDescent="0.25">
      <c r="B317" s="56" t="s">
        <v>357</v>
      </c>
      <c r="C317" s="28">
        <v>0</v>
      </c>
      <c r="D317" s="28">
        <v>84</v>
      </c>
      <c r="E317" s="28">
        <v>58</v>
      </c>
      <c r="F317" s="28">
        <v>4</v>
      </c>
      <c r="G317" s="28">
        <v>0</v>
      </c>
      <c r="H317" s="28">
        <v>30</v>
      </c>
      <c r="I317" s="28">
        <v>58</v>
      </c>
      <c r="J317" s="28">
        <v>33</v>
      </c>
      <c r="K317" s="28">
        <v>41</v>
      </c>
    </row>
    <row r="318" spans="2:11" ht="15" customHeight="1" thickBot="1" x14ac:dyDescent="0.25">
      <c r="B318" s="60" t="s">
        <v>358</v>
      </c>
      <c r="C318" s="28">
        <v>0</v>
      </c>
      <c r="D318" s="28">
        <v>54</v>
      </c>
      <c r="E318" s="28">
        <v>32</v>
      </c>
      <c r="F318" s="28">
        <v>5</v>
      </c>
      <c r="G318" s="28">
        <v>1</v>
      </c>
      <c r="H318" s="28">
        <v>9</v>
      </c>
      <c r="I318" s="28">
        <v>17</v>
      </c>
      <c r="J318" s="28">
        <v>19</v>
      </c>
      <c r="K318" s="28">
        <v>9</v>
      </c>
    </row>
    <row r="319" spans="2:11" ht="15" customHeight="1" thickBot="1" x14ac:dyDescent="0.25">
      <c r="B319" s="39" t="s">
        <v>359</v>
      </c>
      <c r="C319" s="28">
        <v>0</v>
      </c>
      <c r="D319" s="28">
        <v>66</v>
      </c>
      <c r="E319" s="28">
        <v>47</v>
      </c>
      <c r="F319" s="28">
        <v>9</v>
      </c>
      <c r="G319" s="28">
        <v>4</v>
      </c>
      <c r="H319" s="28">
        <v>12</v>
      </c>
      <c r="I319" s="28">
        <v>37</v>
      </c>
      <c r="J319" s="28">
        <v>27</v>
      </c>
      <c r="K319" s="28">
        <v>23</v>
      </c>
    </row>
    <row r="320" spans="2:11" ht="15" customHeight="1" thickBot="1" x14ac:dyDescent="0.25">
      <c r="B320" s="39" t="s">
        <v>360</v>
      </c>
      <c r="C320" s="28">
        <v>0</v>
      </c>
      <c r="D320" s="28">
        <v>37</v>
      </c>
      <c r="E320" s="28">
        <v>15</v>
      </c>
      <c r="F320" s="28">
        <v>1</v>
      </c>
      <c r="G320" s="28">
        <v>0</v>
      </c>
      <c r="H320" s="28">
        <v>4</v>
      </c>
      <c r="I320" s="28">
        <v>12</v>
      </c>
      <c r="J320" s="28">
        <v>10</v>
      </c>
      <c r="K320" s="28">
        <v>8</v>
      </c>
    </row>
    <row r="321" spans="2:11" ht="15" customHeight="1" thickBot="1" x14ac:dyDescent="0.25">
      <c r="B321" s="39" t="s">
        <v>361</v>
      </c>
      <c r="C321" s="28">
        <v>0</v>
      </c>
      <c r="D321" s="28">
        <v>82</v>
      </c>
      <c r="E321" s="28">
        <v>63</v>
      </c>
      <c r="F321" s="28">
        <v>7</v>
      </c>
      <c r="G321" s="28">
        <v>0</v>
      </c>
      <c r="H321" s="28">
        <v>28</v>
      </c>
      <c r="I321" s="28">
        <v>76</v>
      </c>
      <c r="J321" s="28">
        <v>66</v>
      </c>
      <c r="K321" s="28">
        <v>66</v>
      </c>
    </row>
    <row r="322" spans="2:11" ht="15" customHeight="1" thickBot="1" x14ac:dyDescent="0.25">
      <c r="B322" s="39" t="s">
        <v>362</v>
      </c>
      <c r="C322" s="28">
        <v>0</v>
      </c>
      <c r="D322" s="28">
        <v>182</v>
      </c>
      <c r="E322" s="28">
        <v>143</v>
      </c>
      <c r="F322" s="28">
        <v>13</v>
      </c>
      <c r="G322" s="28">
        <v>3</v>
      </c>
      <c r="H322" s="28">
        <v>56</v>
      </c>
      <c r="I322" s="28">
        <v>204</v>
      </c>
      <c r="J322" s="28">
        <v>138</v>
      </c>
      <c r="K322" s="28">
        <v>131</v>
      </c>
    </row>
    <row r="323" spans="2:11" ht="15" customHeight="1" thickBot="1" x14ac:dyDescent="0.25">
      <c r="B323" s="39" t="s">
        <v>363</v>
      </c>
      <c r="C323" s="28">
        <v>0</v>
      </c>
      <c r="D323" s="28">
        <v>22</v>
      </c>
      <c r="E323" s="28">
        <v>33</v>
      </c>
      <c r="F323" s="28">
        <v>6</v>
      </c>
      <c r="G323" s="28">
        <v>1</v>
      </c>
      <c r="H323" s="28">
        <v>7</v>
      </c>
      <c r="I323" s="28">
        <v>19</v>
      </c>
      <c r="J323" s="28">
        <v>9</v>
      </c>
      <c r="K323" s="28">
        <v>20</v>
      </c>
    </row>
    <row r="324" spans="2:11" ht="15" customHeight="1" thickBot="1" x14ac:dyDescent="0.25">
      <c r="B324" s="39" t="s">
        <v>364</v>
      </c>
      <c r="C324" s="28">
        <v>0</v>
      </c>
      <c r="D324" s="28">
        <v>44</v>
      </c>
      <c r="E324" s="28">
        <v>25</v>
      </c>
      <c r="F324" s="28">
        <v>2</v>
      </c>
      <c r="G324" s="28">
        <v>1</v>
      </c>
      <c r="H324" s="28">
        <v>14</v>
      </c>
      <c r="I324" s="28">
        <v>27</v>
      </c>
      <c r="J324" s="28">
        <v>22</v>
      </c>
      <c r="K324" s="28">
        <v>15</v>
      </c>
    </row>
    <row r="325" spans="2:11" ht="15" customHeight="1" thickBot="1" x14ac:dyDescent="0.25">
      <c r="B325" s="39" t="s">
        <v>365</v>
      </c>
      <c r="C325" s="28">
        <v>0</v>
      </c>
      <c r="D325" s="28">
        <v>16</v>
      </c>
      <c r="E325" s="28">
        <v>12</v>
      </c>
      <c r="F325" s="28">
        <v>1</v>
      </c>
      <c r="G325" s="28">
        <v>2</v>
      </c>
      <c r="H325" s="28">
        <v>10</v>
      </c>
      <c r="I325" s="28">
        <v>15</v>
      </c>
      <c r="J325" s="28">
        <v>12</v>
      </c>
      <c r="K325" s="28">
        <v>7</v>
      </c>
    </row>
    <row r="326" spans="2:11" ht="15" customHeight="1" thickBot="1" x14ac:dyDescent="0.25">
      <c r="B326" s="39" t="s">
        <v>366</v>
      </c>
      <c r="C326" s="28">
        <v>0</v>
      </c>
      <c r="D326" s="28">
        <v>18</v>
      </c>
      <c r="E326" s="28">
        <v>10</v>
      </c>
      <c r="F326" s="28">
        <v>2</v>
      </c>
      <c r="G326" s="28">
        <v>1</v>
      </c>
      <c r="H326" s="28">
        <v>2</v>
      </c>
      <c r="I326" s="28">
        <v>11</v>
      </c>
      <c r="J326" s="28">
        <v>1</v>
      </c>
      <c r="K326" s="28">
        <v>7</v>
      </c>
    </row>
    <row r="327" spans="2:11" ht="15" customHeight="1" thickBot="1" x14ac:dyDescent="0.25">
      <c r="B327" s="39" t="s">
        <v>367</v>
      </c>
      <c r="C327" s="28">
        <v>0</v>
      </c>
      <c r="D327" s="28">
        <v>15</v>
      </c>
      <c r="E327" s="28">
        <v>9</v>
      </c>
      <c r="F327" s="28">
        <v>0</v>
      </c>
      <c r="G327" s="28">
        <v>0</v>
      </c>
      <c r="H327" s="28">
        <v>6</v>
      </c>
      <c r="I327" s="28">
        <v>6</v>
      </c>
      <c r="J327" s="28">
        <v>4</v>
      </c>
      <c r="K327" s="28">
        <v>7</v>
      </c>
    </row>
    <row r="328" spans="2:11" ht="15" customHeight="1" thickBot="1" x14ac:dyDescent="0.25">
      <c r="B328" s="39" t="s">
        <v>368</v>
      </c>
      <c r="C328" s="28">
        <v>0</v>
      </c>
      <c r="D328" s="28">
        <v>59</v>
      </c>
      <c r="E328" s="28">
        <v>42</v>
      </c>
      <c r="F328" s="28">
        <v>1</v>
      </c>
      <c r="G328" s="28">
        <v>0</v>
      </c>
      <c r="H328" s="28">
        <v>11</v>
      </c>
      <c r="I328" s="28">
        <v>31</v>
      </c>
      <c r="J328" s="28">
        <v>29</v>
      </c>
      <c r="K328" s="28">
        <v>16</v>
      </c>
    </row>
    <row r="329" spans="2:11" ht="15" customHeight="1" thickBot="1" x14ac:dyDescent="0.25">
      <c r="B329" s="39" t="s">
        <v>369</v>
      </c>
      <c r="C329" s="28">
        <v>0</v>
      </c>
      <c r="D329" s="28">
        <v>15</v>
      </c>
      <c r="E329" s="28">
        <v>10</v>
      </c>
      <c r="F329" s="28">
        <v>0</v>
      </c>
      <c r="G329" s="28">
        <v>0</v>
      </c>
      <c r="H329" s="28">
        <v>1</v>
      </c>
      <c r="I329" s="28">
        <v>10</v>
      </c>
      <c r="J329" s="28">
        <v>7</v>
      </c>
      <c r="K329" s="28">
        <v>10</v>
      </c>
    </row>
    <row r="330" spans="2:11" ht="15" customHeight="1" thickBot="1" x14ac:dyDescent="0.25">
      <c r="B330" s="39" t="s">
        <v>370</v>
      </c>
      <c r="C330" s="28">
        <v>0</v>
      </c>
      <c r="D330" s="28">
        <v>39</v>
      </c>
      <c r="E330" s="28">
        <v>37</v>
      </c>
      <c r="F330" s="28">
        <v>1</v>
      </c>
      <c r="G330" s="28">
        <v>1</v>
      </c>
      <c r="H330" s="28">
        <v>14</v>
      </c>
      <c r="I330" s="28">
        <v>18</v>
      </c>
      <c r="J330" s="28">
        <v>13</v>
      </c>
      <c r="K330" s="28">
        <v>12</v>
      </c>
    </row>
    <row r="331" spans="2:11" ht="15" customHeight="1" thickBot="1" x14ac:dyDescent="0.25">
      <c r="B331" s="56" t="s">
        <v>371</v>
      </c>
      <c r="C331" s="28">
        <v>0</v>
      </c>
      <c r="D331" s="28">
        <v>26</v>
      </c>
      <c r="E331" s="28">
        <v>16</v>
      </c>
      <c r="F331" s="28">
        <v>1</v>
      </c>
      <c r="G331" s="28">
        <v>0</v>
      </c>
      <c r="H331" s="28">
        <v>6</v>
      </c>
      <c r="I331" s="28">
        <v>21</v>
      </c>
      <c r="J331" s="28">
        <v>15</v>
      </c>
      <c r="K331" s="28">
        <v>11</v>
      </c>
    </row>
    <row r="332" spans="2:11" ht="15" customHeight="1" thickBot="1" x14ac:dyDescent="0.25">
      <c r="B332" s="60" t="s">
        <v>372</v>
      </c>
      <c r="C332" s="28">
        <v>0</v>
      </c>
      <c r="D332" s="28">
        <v>150</v>
      </c>
      <c r="E332" s="28">
        <v>119</v>
      </c>
      <c r="F332" s="28">
        <v>14</v>
      </c>
      <c r="G332" s="28">
        <v>6</v>
      </c>
      <c r="H332" s="28">
        <v>40</v>
      </c>
      <c r="I332" s="28">
        <v>93</v>
      </c>
      <c r="J332" s="28">
        <v>65</v>
      </c>
      <c r="K332" s="28">
        <v>92</v>
      </c>
    </row>
    <row r="333" spans="2:11" ht="15" customHeight="1" thickBot="1" x14ac:dyDescent="0.25">
      <c r="B333" s="39" t="s">
        <v>373</v>
      </c>
      <c r="C333" s="28">
        <v>0</v>
      </c>
      <c r="D333" s="28">
        <v>39</v>
      </c>
      <c r="E333" s="28">
        <v>19</v>
      </c>
      <c r="F333" s="28">
        <v>1</v>
      </c>
      <c r="G333" s="28">
        <v>1</v>
      </c>
      <c r="H333" s="28">
        <v>3</v>
      </c>
      <c r="I333" s="28">
        <v>20</v>
      </c>
      <c r="J333" s="28">
        <v>19</v>
      </c>
      <c r="K333" s="28">
        <v>10</v>
      </c>
    </row>
    <row r="334" spans="2:11" ht="15" customHeight="1" thickBot="1" x14ac:dyDescent="0.25">
      <c r="B334" s="39" t="s">
        <v>374</v>
      </c>
      <c r="C334" s="28">
        <v>0</v>
      </c>
      <c r="D334" s="28">
        <v>55</v>
      </c>
      <c r="E334" s="28">
        <v>40</v>
      </c>
      <c r="F334" s="28">
        <v>4</v>
      </c>
      <c r="G334" s="28">
        <v>0</v>
      </c>
      <c r="H334" s="28">
        <v>7</v>
      </c>
      <c r="I334" s="28">
        <v>39</v>
      </c>
      <c r="J334" s="28">
        <v>9</v>
      </c>
      <c r="K334" s="28">
        <v>32</v>
      </c>
    </row>
    <row r="335" spans="2:11" ht="15" customHeight="1" thickBot="1" x14ac:dyDescent="0.25">
      <c r="B335" s="39" t="s">
        <v>375</v>
      </c>
      <c r="C335" s="28">
        <v>0</v>
      </c>
      <c r="D335" s="28">
        <v>103</v>
      </c>
      <c r="E335" s="28">
        <v>35</v>
      </c>
      <c r="F335" s="28">
        <v>8</v>
      </c>
      <c r="G335" s="28">
        <v>5</v>
      </c>
      <c r="H335" s="28">
        <v>17</v>
      </c>
      <c r="I335" s="28">
        <v>50</v>
      </c>
      <c r="J335" s="28">
        <v>51</v>
      </c>
      <c r="K335" s="28">
        <v>21</v>
      </c>
    </row>
    <row r="336" spans="2:11" ht="15" customHeight="1" thickBot="1" x14ac:dyDescent="0.25">
      <c r="B336" s="39" t="s">
        <v>376</v>
      </c>
      <c r="C336" s="28">
        <v>0</v>
      </c>
      <c r="D336" s="28">
        <v>17</v>
      </c>
      <c r="E336" s="28">
        <v>19</v>
      </c>
      <c r="F336" s="28">
        <v>1</v>
      </c>
      <c r="G336" s="28">
        <v>0</v>
      </c>
      <c r="H336" s="28">
        <v>6</v>
      </c>
      <c r="I336" s="28">
        <v>10</v>
      </c>
      <c r="J336" s="28">
        <v>3</v>
      </c>
      <c r="K336" s="28">
        <v>7</v>
      </c>
    </row>
    <row r="337" spans="2:11" ht="15" customHeight="1" thickBot="1" x14ac:dyDescent="0.25">
      <c r="B337" s="39" t="s">
        <v>377</v>
      </c>
      <c r="C337" s="28">
        <v>0</v>
      </c>
      <c r="D337" s="28">
        <v>5</v>
      </c>
      <c r="E337" s="28">
        <v>3</v>
      </c>
      <c r="F337" s="28">
        <v>0</v>
      </c>
      <c r="G337" s="28">
        <v>0</v>
      </c>
      <c r="H337" s="28">
        <v>1</v>
      </c>
      <c r="I337" s="28">
        <v>4</v>
      </c>
      <c r="J337" s="28">
        <v>4</v>
      </c>
      <c r="K337" s="28">
        <v>3</v>
      </c>
    </row>
    <row r="338" spans="2:11" ht="15" customHeight="1" thickBot="1" x14ac:dyDescent="0.25">
      <c r="B338" s="58" t="s">
        <v>378</v>
      </c>
      <c r="C338" s="28">
        <v>0</v>
      </c>
      <c r="D338" s="28">
        <v>8</v>
      </c>
      <c r="E338" s="28">
        <v>7</v>
      </c>
      <c r="F338" s="28">
        <v>0</v>
      </c>
      <c r="G338" s="28">
        <v>0</v>
      </c>
      <c r="H338" s="28">
        <v>4</v>
      </c>
      <c r="I338" s="28">
        <v>6</v>
      </c>
      <c r="J338" s="28">
        <v>1</v>
      </c>
      <c r="K338" s="28">
        <v>2</v>
      </c>
    </row>
    <row r="339" spans="2:11" ht="15" customHeight="1" thickBot="1" x14ac:dyDescent="0.25">
      <c r="B339" s="39" t="s">
        <v>379</v>
      </c>
      <c r="C339" s="28">
        <v>0</v>
      </c>
      <c r="D339" s="28">
        <v>80</v>
      </c>
      <c r="E339" s="28">
        <v>64</v>
      </c>
      <c r="F339" s="28">
        <v>0</v>
      </c>
      <c r="G339" s="28">
        <v>0</v>
      </c>
      <c r="H339" s="28">
        <v>11</v>
      </c>
      <c r="I339" s="28">
        <v>56</v>
      </c>
      <c r="J339" s="28">
        <v>26</v>
      </c>
      <c r="K339" s="28">
        <v>33</v>
      </c>
    </row>
    <row r="340" spans="2:11" ht="15" customHeight="1" thickBot="1" x14ac:dyDescent="0.25">
      <c r="B340" s="39" t="s">
        <v>380</v>
      </c>
      <c r="C340" s="28">
        <v>0</v>
      </c>
      <c r="D340" s="28">
        <v>175</v>
      </c>
      <c r="E340" s="28">
        <v>109</v>
      </c>
      <c r="F340" s="28">
        <v>6</v>
      </c>
      <c r="G340" s="28">
        <v>1</v>
      </c>
      <c r="H340" s="28">
        <v>36</v>
      </c>
      <c r="I340" s="28">
        <v>109</v>
      </c>
      <c r="J340" s="28">
        <v>62</v>
      </c>
      <c r="K340" s="28">
        <v>66</v>
      </c>
    </row>
    <row r="341" spans="2:11" ht="15" customHeight="1" thickBot="1" x14ac:dyDescent="0.25">
      <c r="B341" s="39" t="s">
        <v>381</v>
      </c>
      <c r="C341" s="28">
        <v>0</v>
      </c>
      <c r="D341" s="28">
        <v>244</v>
      </c>
      <c r="E341" s="28">
        <v>135</v>
      </c>
      <c r="F341" s="28">
        <v>6</v>
      </c>
      <c r="G341" s="28">
        <v>2</v>
      </c>
      <c r="H341" s="28">
        <v>70</v>
      </c>
      <c r="I341" s="28">
        <v>141</v>
      </c>
      <c r="J341" s="28">
        <v>79</v>
      </c>
      <c r="K341" s="28">
        <v>72</v>
      </c>
    </row>
    <row r="342" spans="2:11" ht="15" customHeight="1" thickBot="1" x14ac:dyDescent="0.25">
      <c r="B342" s="39" t="s">
        <v>382</v>
      </c>
      <c r="C342" s="28">
        <v>0</v>
      </c>
      <c r="D342" s="28">
        <v>435</v>
      </c>
      <c r="E342" s="28">
        <v>319</v>
      </c>
      <c r="F342" s="28">
        <v>10</v>
      </c>
      <c r="G342" s="28">
        <v>2</v>
      </c>
      <c r="H342" s="28">
        <v>116</v>
      </c>
      <c r="I342" s="28">
        <v>254</v>
      </c>
      <c r="J342" s="28">
        <v>173</v>
      </c>
      <c r="K342" s="28">
        <v>209</v>
      </c>
    </row>
    <row r="343" spans="2:11" ht="15" customHeight="1" thickBot="1" x14ac:dyDescent="0.25">
      <c r="B343" s="39" t="s">
        <v>383</v>
      </c>
      <c r="C343" s="28">
        <v>0</v>
      </c>
      <c r="D343" s="28">
        <v>22</v>
      </c>
      <c r="E343" s="28">
        <v>14</v>
      </c>
      <c r="F343" s="28">
        <v>1</v>
      </c>
      <c r="G343" s="28">
        <v>0</v>
      </c>
      <c r="H343" s="28">
        <v>6</v>
      </c>
      <c r="I343" s="28">
        <v>9</v>
      </c>
      <c r="J343" s="28">
        <v>7</v>
      </c>
      <c r="K343" s="28">
        <v>14</v>
      </c>
    </row>
    <row r="344" spans="2:11" ht="15" customHeight="1" thickBot="1" x14ac:dyDescent="0.25">
      <c r="B344" s="39" t="s">
        <v>384</v>
      </c>
      <c r="C344" s="28">
        <v>0</v>
      </c>
      <c r="D344" s="28">
        <v>63</v>
      </c>
      <c r="E344" s="28">
        <v>67</v>
      </c>
      <c r="F344" s="28">
        <v>0</v>
      </c>
      <c r="G344" s="28">
        <v>0</v>
      </c>
      <c r="H344" s="28">
        <v>7</v>
      </c>
      <c r="I344" s="28">
        <v>34</v>
      </c>
      <c r="J344" s="28">
        <v>21</v>
      </c>
      <c r="K344" s="28">
        <v>35</v>
      </c>
    </row>
    <row r="345" spans="2:11" ht="15" customHeight="1" thickBot="1" x14ac:dyDescent="0.25">
      <c r="B345" s="39" t="s">
        <v>385</v>
      </c>
      <c r="C345" s="28">
        <v>0</v>
      </c>
      <c r="D345" s="28">
        <v>40</v>
      </c>
      <c r="E345" s="28">
        <v>44</v>
      </c>
      <c r="F345" s="28">
        <v>2</v>
      </c>
      <c r="G345" s="28">
        <v>0</v>
      </c>
      <c r="H345" s="28">
        <v>6</v>
      </c>
      <c r="I345" s="28">
        <v>20</v>
      </c>
      <c r="J345" s="28">
        <v>13</v>
      </c>
      <c r="K345" s="28">
        <v>28</v>
      </c>
    </row>
    <row r="346" spans="2:11" ht="15" customHeight="1" thickBot="1" x14ac:dyDescent="0.25">
      <c r="B346" s="39" t="s">
        <v>386</v>
      </c>
      <c r="C346" s="28">
        <v>0</v>
      </c>
      <c r="D346" s="28">
        <v>20</v>
      </c>
      <c r="E346" s="28">
        <v>17</v>
      </c>
      <c r="F346" s="28">
        <v>1</v>
      </c>
      <c r="G346" s="28">
        <v>0</v>
      </c>
      <c r="H346" s="28">
        <v>1</v>
      </c>
      <c r="I346" s="28">
        <v>11</v>
      </c>
      <c r="J346" s="28">
        <v>3</v>
      </c>
      <c r="K346" s="28">
        <v>7</v>
      </c>
    </row>
    <row r="347" spans="2:11" ht="15" customHeight="1" thickBot="1" x14ac:dyDescent="0.25">
      <c r="B347" s="39" t="s">
        <v>387</v>
      </c>
      <c r="C347" s="28">
        <v>0</v>
      </c>
      <c r="D347" s="28">
        <v>21</v>
      </c>
      <c r="E347" s="28">
        <v>4</v>
      </c>
      <c r="F347" s="28">
        <v>0</v>
      </c>
      <c r="G347" s="28">
        <v>0</v>
      </c>
      <c r="H347" s="28">
        <v>4</v>
      </c>
      <c r="I347" s="28">
        <v>10</v>
      </c>
      <c r="J347" s="28">
        <v>1</v>
      </c>
      <c r="K347" s="28">
        <v>8</v>
      </c>
    </row>
    <row r="348" spans="2:11" ht="15" customHeight="1" thickBot="1" x14ac:dyDescent="0.25">
      <c r="B348" s="39" t="s">
        <v>388</v>
      </c>
      <c r="C348" s="28">
        <v>0</v>
      </c>
      <c r="D348" s="28">
        <v>73</v>
      </c>
      <c r="E348" s="28">
        <v>64</v>
      </c>
      <c r="F348" s="28">
        <v>1</v>
      </c>
      <c r="G348" s="28">
        <v>0</v>
      </c>
      <c r="H348" s="28">
        <v>18</v>
      </c>
      <c r="I348" s="28">
        <v>35</v>
      </c>
      <c r="J348" s="28">
        <v>24</v>
      </c>
      <c r="K348" s="28">
        <v>25</v>
      </c>
    </row>
    <row r="349" spans="2:11" ht="15" customHeight="1" thickBot="1" x14ac:dyDescent="0.25">
      <c r="B349" s="39" t="s">
        <v>389</v>
      </c>
      <c r="C349" s="28">
        <v>0</v>
      </c>
      <c r="D349" s="28">
        <v>21</v>
      </c>
      <c r="E349" s="28">
        <v>15</v>
      </c>
      <c r="F349" s="28">
        <v>0</v>
      </c>
      <c r="G349" s="28">
        <v>0</v>
      </c>
      <c r="H349" s="28">
        <v>16</v>
      </c>
      <c r="I349" s="28">
        <v>8</v>
      </c>
      <c r="J349" s="28">
        <v>15</v>
      </c>
      <c r="K349" s="28">
        <v>11</v>
      </c>
    </row>
    <row r="350" spans="2:11" ht="15" customHeight="1" thickBot="1" x14ac:dyDescent="0.25">
      <c r="B350" s="39" t="s">
        <v>390</v>
      </c>
      <c r="C350" s="28">
        <v>0</v>
      </c>
      <c r="D350" s="28">
        <v>12</v>
      </c>
      <c r="E350" s="28">
        <v>11</v>
      </c>
      <c r="F350" s="28">
        <v>0</v>
      </c>
      <c r="G350" s="28">
        <v>1</v>
      </c>
      <c r="H350" s="28">
        <v>2</v>
      </c>
      <c r="I350" s="28">
        <v>9</v>
      </c>
      <c r="J350" s="28">
        <v>3</v>
      </c>
      <c r="K350" s="28">
        <v>4</v>
      </c>
    </row>
    <row r="351" spans="2:11" ht="15" customHeight="1" thickBot="1" x14ac:dyDescent="0.25">
      <c r="B351" s="39" t="s">
        <v>391</v>
      </c>
      <c r="C351" s="28">
        <v>0</v>
      </c>
      <c r="D351" s="28">
        <v>27</v>
      </c>
      <c r="E351" s="28">
        <v>16</v>
      </c>
      <c r="F351" s="28">
        <v>0</v>
      </c>
      <c r="G351" s="28">
        <v>0</v>
      </c>
      <c r="H351" s="28">
        <v>11</v>
      </c>
      <c r="I351" s="28">
        <v>6</v>
      </c>
      <c r="J351" s="28">
        <v>9</v>
      </c>
      <c r="K351" s="28">
        <v>15</v>
      </c>
    </row>
    <row r="352" spans="2:11" ht="15" customHeight="1" thickBot="1" x14ac:dyDescent="0.25">
      <c r="B352" s="58" t="s">
        <v>392</v>
      </c>
      <c r="C352" s="28">
        <v>0</v>
      </c>
      <c r="D352" s="28">
        <v>23</v>
      </c>
      <c r="E352" s="28">
        <v>26</v>
      </c>
      <c r="F352" s="28">
        <v>0</v>
      </c>
      <c r="G352" s="28">
        <v>1</v>
      </c>
      <c r="H352" s="28">
        <v>5</v>
      </c>
      <c r="I352" s="28">
        <v>11</v>
      </c>
      <c r="J352" s="28">
        <v>12</v>
      </c>
      <c r="K352" s="28">
        <v>19</v>
      </c>
    </row>
    <row r="353" spans="2:11" ht="15" customHeight="1" thickBot="1" x14ac:dyDescent="0.25">
      <c r="B353" s="39" t="s">
        <v>393</v>
      </c>
      <c r="C353" s="28">
        <v>0</v>
      </c>
      <c r="D353" s="28">
        <v>26</v>
      </c>
      <c r="E353" s="28">
        <v>39</v>
      </c>
      <c r="F353" s="28">
        <v>2</v>
      </c>
      <c r="G353" s="28">
        <v>1</v>
      </c>
      <c r="H353" s="28">
        <v>4</v>
      </c>
      <c r="I353" s="28">
        <v>24</v>
      </c>
      <c r="J353" s="28">
        <v>5</v>
      </c>
      <c r="K353" s="28">
        <v>22</v>
      </c>
    </row>
    <row r="354" spans="2:11" ht="15" customHeight="1" thickBot="1" x14ac:dyDescent="0.25">
      <c r="B354" s="39" t="s">
        <v>394</v>
      </c>
      <c r="C354" s="28">
        <v>0</v>
      </c>
      <c r="D354" s="28">
        <v>17</v>
      </c>
      <c r="E354" s="28">
        <v>15</v>
      </c>
      <c r="F354" s="28">
        <v>0</v>
      </c>
      <c r="G354" s="28">
        <v>0</v>
      </c>
      <c r="H354" s="28">
        <v>4</v>
      </c>
      <c r="I354" s="28">
        <v>6</v>
      </c>
      <c r="J354" s="28">
        <v>4</v>
      </c>
      <c r="K354" s="28">
        <v>6</v>
      </c>
    </row>
    <row r="355" spans="2:11" ht="15" customHeight="1" thickBot="1" x14ac:dyDescent="0.25">
      <c r="B355" s="39" t="s">
        <v>395</v>
      </c>
      <c r="C355" s="28">
        <v>0</v>
      </c>
      <c r="D355" s="28">
        <v>121</v>
      </c>
      <c r="E355" s="28">
        <v>75</v>
      </c>
      <c r="F355" s="28">
        <v>8</v>
      </c>
      <c r="G355" s="28">
        <v>3</v>
      </c>
      <c r="H355" s="28">
        <v>41</v>
      </c>
      <c r="I355" s="28">
        <v>44</v>
      </c>
      <c r="J355" s="28">
        <v>53</v>
      </c>
      <c r="K355" s="28">
        <v>51</v>
      </c>
    </row>
    <row r="356" spans="2:11" ht="15" customHeight="1" thickBot="1" x14ac:dyDescent="0.25">
      <c r="B356" s="39" t="s">
        <v>396</v>
      </c>
      <c r="C356" s="28">
        <v>0</v>
      </c>
      <c r="D356" s="28">
        <v>22</v>
      </c>
      <c r="E356" s="28">
        <v>15</v>
      </c>
      <c r="F356" s="28">
        <v>0</v>
      </c>
      <c r="G356" s="28">
        <v>1</v>
      </c>
      <c r="H356" s="28">
        <v>1</v>
      </c>
      <c r="I356" s="28">
        <v>12</v>
      </c>
      <c r="J356" s="28">
        <v>8</v>
      </c>
      <c r="K356" s="28">
        <v>11</v>
      </c>
    </row>
    <row r="357" spans="2:11" ht="15" customHeight="1" thickBot="1" x14ac:dyDescent="0.25">
      <c r="B357" s="39" t="s">
        <v>397</v>
      </c>
      <c r="C357" s="28">
        <v>0</v>
      </c>
      <c r="D357" s="28">
        <v>41</v>
      </c>
      <c r="E357" s="28">
        <v>27</v>
      </c>
      <c r="F357" s="28">
        <v>2</v>
      </c>
      <c r="G357" s="28">
        <v>0</v>
      </c>
      <c r="H357" s="28">
        <v>6</v>
      </c>
      <c r="I357" s="28">
        <v>17</v>
      </c>
      <c r="J357" s="28">
        <v>5</v>
      </c>
      <c r="K357" s="28">
        <v>15</v>
      </c>
    </row>
    <row r="358" spans="2:11" ht="15" customHeight="1" thickBot="1" x14ac:dyDescent="0.25">
      <c r="B358" s="39" t="s">
        <v>398</v>
      </c>
      <c r="C358" s="28">
        <v>0</v>
      </c>
      <c r="D358" s="28">
        <v>53</v>
      </c>
      <c r="E358" s="28">
        <v>37</v>
      </c>
      <c r="F358" s="28">
        <v>0</v>
      </c>
      <c r="G358" s="28">
        <v>0</v>
      </c>
      <c r="H358" s="28">
        <v>9</v>
      </c>
      <c r="I358" s="28">
        <v>39</v>
      </c>
      <c r="J358" s="28">
        <v>18</v>
      </c>
      <c r="K358" s="28">
        <v>24</v>
      </c>
    </row>
    <row r="359" spans="2:11" ht="15" customHeight="1" thickBot="1" x14ac:dyDescent="0.25">
      <c r="B359" s="39" t="s">
        <v>399</v>
      </c>
      <c r="C359" s="28">
        <v>0</v>
      </c>
      <c r="D359" s="28">
        <v>28</v>
      </c>
      <c r="E359" s="28">
        <v>8</v>
      </c>
      <c r="F359" s="28">
        <v>1</v>
      </c>
      <c r="G359" s="28">
        <v>1</v>
      </c>
      <c r="H359" s="28">
        <v>3</v>
      </c>
      <c r="I359" s="28">
        <v>7</v>
      </c>
      <c r="J359" s="28">
        <v>6</v>
      </c>
      <c r="K359" s="28">
        <v>5</v>
      </c>
    </row>
    <row r="360" spans="2:11" ht="15" customHeight="1" thickBot="1" x14ac:dyDescent="0.25">
      <c r="B360" s="39" t="s">
        <v>400</v>
      </c>
      <c r="C360" s="28">
        <v>0</v>
      </c>
      <c r="D360" s="28">
        <v>5</v>
      </c>
      <c r="E360" s="28">
        <v>3</v>
      </c>
      <c r="F360" s="28">
        <v>0</v>
      </c>
      <c r="G360" s="28">
        <v>0</v>
      </c>
      <c r="H360" s="28">
        <v>0</v>
      </c>
      <c r="I360" s="28">
        <v>0</v>
      </c>
      <c r="J360" s="28">
        <v>1</v>
      </c>
      <c r="K360" s="28">
        <v>1</v>
      </c>
    </row>
    <row r="361" spans="2:11" ht="15" customHeight="1" thickBot="1" x14ac:dyDescent="0.25">
      <c r="B361" s="58" t="s">
        <v>401</v>
      </c>
      <c r="C361" s="28">
        <v>0</v>
      </c>
      <c r="D361" s="28">
        <v>5</v>
      </c>
      <c r="E361" s="28">
        <v>5</v>
      </c>
      <c r="F361" s="28">
        <v>1</v>
      </c>
      <c r="G361" s="28">
        <v>0</v>
      </c>
      <c r="H361" s="28">
        <v>0</v>
      </c>
      <c r="I361" s="28">
        <v>2</v>
      </c>
      <c r="J361" s="28">
        <v>1</v>
      </c>
      <c r="K361" s="28">
        <v>0</v>
      </c>
    </row>
    <row r="362" spans="2:11" ht="15" customHeight="1" thickBot="1" x14ac:dyDescent="0.25">
      <c r="B362" s="39" t="s">
        <v>402</v>
      </c>
      <c r="C362" s="28">
        <v>5</v>
      </c>
      <c r="D362" s="28">
        <v>157</v>
      </c>
      <c r="E362" s="28">
        <v>120</v>
      </c>
      <c r="F362" s="28">
        <v>6</v>
      </c>
      <c r="G362" s="28">
        <v>3</v>
      </c>
      <c r="H362" s="28">
        <v>37</v>
      </c>
      <c r="I362" s="28">
        <v>114</v>
      </c>
      <c r="J362" s="28">
        <v>70</v>
      </c>
      <c r="K362" s="28">
        <v>77</v>
      </c>
    </row>
    <row r="363" spans="2:11" ht="15" customHeight="1" thickBot="1" x14ac:dyDescent="0.25">
      <c r="B363" s="39" t="s">
        <v>403</v>
      </c>
      <c r="C363" s="28">
        <v>0</v>
      </c>
      <c r="D363" s="28">
        <v>4</v>
      </c>
      <c r="E363" s="28">
        <v>6</v>
      </c>
      <c r="F363" s="28">
        <v>0</v>
      </c>
      <c r="G363" s="28">
        <v>0</v>
      </c>
      <c r="H363" s="28">
        <v>2</v>
      </c>
      <c r="I363" s="28">
        <v>3</v>
      </c>
      <c r="J363" s="28">
        <v>1</v>
      </c>
      <c r="K363" s="28">
        <v>11</v>
      </c>
    </row>
    <row r="364" spans="2:11" ht="15" customHeight="1" thickBot="1" x14ac:dyDescent="0.25">
      <c r="B364" s="39" t="s">
        <v>404</v>
      </c>
      <c r="C364" s="28">
        <v>0</v>
      </c>
      <c r="D364" s="28">
        <v>14</v>
      </c>
      <c r="E364" s="28">
        <v>11</v>
      </c>
      <c r="F364" s="28">
        <v>0</v>
      </c>
      <c r="G364" s="28">
        <v>0</v>
      </c>
      <c r="H364" s="28">
        <v>1</v>
      </c>
      <c r="I364" s="28">
        <v>6</v>
      </c>
      <c r="J364" s="28">
        <v>6</v>
      </c>
      <c r="K364" s="28">
        <v>9</v>
      </c>
    </row>
    <row r="365" spans="2:11" ht="15" customHeight="1" thickBot="1" x14ac:dyDescent="0.25">
      <c r="B365" s="39" t="s">
        <v>405</v>
      </c>
      <c r="C365" s="28">
        <v>0</v>
      </c>
      <c r="D365" s="28">
        <v>3</v>
      </c>
      <c r="E365" s="28">
        <v>1</v>
      </c>
      <c r="F365" s="28">
        <v>1</v>
      </c>
      <c r="G365" s="28">
        <v>0</v>
      </c>
      <c r="H365" s="28">
        <v>2</v>
      </c>
      <c r="I365" s="28">
        <v>2</v>
      </c>
      <c r="J365" s="28">
        <v>4</v>
      </c>
      <c r="K365" s="28">
        <v>3</v>
      </c>
    </row>
    <row r="366" spans="2:11" ht="15" customHeight="1" thickBot="1" x14ac:dyDescent="0.25">
      <c r="B366" s="39" t="s">
        <v>406</v>
      </c>
      <c r="C366" s="28">
        <v>0</v>
      </c>
      <c r="D366" s="28">
        <v>18</v>
      </c>
      <c r="E366" s="28">
        <v>12</v>
      </c>
      <c r="F366" s="28">
        <v>0</v>
      </c>
      <c r="G366" s="28">
        <v>1</v>
      </c>
      <c r="H366" s="28">
        <v>1</v>
      </c>
      <c r="I366" s="28">
        <v>10</v>
      </c>
      <c r="J366" s="28">
        <v>3</v>
      </c>
      <c r="K366" s="28">
        <v>4</v>
      </c>
    </row>
    <row r="367" spans="2:11" ht="15" customHeight="1" thickBot="1" x14ac:dyDescent="0.25">
      <c r="B367" s="39" t="s">
        <v>407</v>
      </c>
      <c r="C367" s="28">
        <v>0</v>
      </c>
      <c r="D367" s="28">
        <v>20</v>
      </c>
      <c r="E367" s="28">
        <v>18</v>
      </c>
      <c r="F367" s="28">
        <v>0</v>
      </c>
      <c r="G367" s="28">
        <v>0</v>
      </c>
      <c r="H367" s="28">
        <v>8</v>
      </c>
      <c r="I367" s="28">
        <v>11</v>
      </c>
      <c r="J367" s="28">
        <v>7</v>
      </c>
      <c r="K367" s="28">
        <v>10</v>
      </c>
    </row>
    <row r="368" spans="2:11" ht="15" customHeight="1" thickBot="1" x14ac:dyDescent="0.25">
      <c r="B368" s="39" t="s">
        <v>408</v>
      </c>
      <c r="C368" s="28">
        <v>0</v>
      </c>
      <c r="D368" s="28">
        <v>26</v>
      </c>
      <c r="E368" s="28">
        <v>9</v>
      </c>
      <c r="F368" s="28">
        <v>1</v>
      </c>
      <c r="G368" s="28">
        <v>1</v>
      </c>
      <c r="H368" s="28">
        <v>2</v>
      </c>
      <c r="I368" s="28">
        <v>14</v>
      </c>
      <c r="J368" s="28">
        <v>8</v>
      </c>
      <c r="K368" s="28">
        <v>16</v>
      </c>
    </row>
    <row r="369" spans="2:11" ht="15" customHeight="1" thickBot="1" x14ac:dyDescent="0.25">
      <c r="B369" s="39" t="s">
        <v>409</v>
      </c>
      <c r="C369" s="28">
        <v>0</v>
      </c>
      <c r="D369" s="28">
        <v>5</v>
      </c>
      <c r="E369" s="28">
        <v>1</v>
      </c>
      <c r="F369" s="28">
        <v>0</v>
      </c>
      <c r="G369" s="28">
        <v>0</v>
      </c>
      <c r="H369" s="28">
        <v>0</v>
      </c>
      <c r="I369" s="28">
        <v>0</v>
      </c>
      <c r="J369" s="28">
        <v>1</v>
      </c>
      <c r="K369" s="28">
        <v>3</v>
      </c>
    </row>
    <row r="370" spans="2:11" ht="15" customHeight="1" thickBot="1" x14ac:dyDescent="0.25">
      <c r="B370" s="56" t="s">
        <v>410</v>
      </c>
      <c r="C370" s="28">
        <v>0</v>
      </c>
      <c r="D370" s="28">
        <v>9</v>
      </c>
      <c r="E370" s="28">
        <v>6</v>
      </c>
      <c r="F370" s="28">
        <v>0</v>
      </c>
      <c r="G370" s="28">
        <v>0</v>
      </c>
      <c r="H370" s="28">
        <v>2</v>
      </c>
      <c r="I370" s="28">
        <v>3</v>
      </c>
      <c r="J370" s="28">
        <v>6</v>
      </c>
      <c r="K370" s="28">
        <v>3</v>
      </c>
    </row>
    <row r="371" spans="2:11" ht="15" customHeight="1" thickBot="1" x14ac:dyDescent="0.25">
      <c r="B371" s="60" t="s">
        <v>411</v>
      </c>
      <c r="C371" s="28">
        <v>0</v>
      </c>
      <c r="D371" s="28">
        <v>44</v>
      </c>
      <c r="E371" s="28">
        <v>24</v>
      </c>
      <c r="F371" s="28">
        <v>1</v>
      </c>
      <c r="G371" s="28">
        <v>1</v>
      </c>
      <c r="H371" s="28">
        <v>12</v>
      </c>
      <c r="I371" s="28">
        <v>28</v>
      </c>
      <c r="J371" s="28">
        <v>16</v>
      </c>
      <c r="K371" s="28">
        <v>20</v>
      </c>
    </row>
    <row r="372" spans="2:11" ht="15" customHeight="1" thickBot="1" x14ac:dyDescent="0.25">
      <c r="B372" s="39" t="s">
        <v>412</v>
      </c>
      <c r="C372" s="28">
        <v>0</v>
      </c>
      <c r="D372" s="28">
        <v>73</v>
      </c>
      <c r="E372" s="28">
        <v>67</v>
      </c>
      <c r="F372" s="28">
        <v>2</v>
      </c>
      <c r="G372" s="28">
        <v>1</v>
      </c>
      <c r="H372" s="28">
        <v>10</v>
      </c>
      <c r="I372" s="28">
        <v>23</v>
      </c>
      <c r="J372" s="28">
        <v>24</v>
      </c>
      <c r="K372" s="28">
        <v>35</v>
      </c>
    </row>
    <row r="373" spans="2:11" ht="15" customHeight="1" thickBot="1" x14ac:dyDescent="0.25">
      <c r="B373" s="39" t="s">
        <v>413</v>
      </c>
      <c r="C373" s="28">
        <v>0</v>
      </c>
      <c r="D373" s="28">
        <v>458</v>
      </c>
      <c r="E373" s="28">
        <v>240</v>
      </c>
      <c r="F373" s="28">
        <v>12</v>
      </c>
      <c r="G373" s="28">
        <v>4</v>
      </c>
      <c r="H373" s="28">
        <v>115</v>
      </c>
      <c r="I373" s="28">
        <v>321</v>
      </c>
      <c r="J373" s="28">
        <v>160</v>
      </c>
      <c r="K373" s="28">
        <v>163</v>
      </c>
    </row>
    <row r="374" spans="2:11" ht="15" customHeight="1" thickBot="1" x14ac:dyDescent="0.25">
      <c r="B374" s="39" t="s">
        <v>414</v>
      </c>
      <c r="C374" s="28">
        <v>2</v>
      </c>
      <c r="D374" s="28">
        <v>141</v>
      </c>
      <c r="E374" s="28">
        <v>100</v>
      </c>
      <c r="F374" s="28">
        <v>7</v>
      </c>
      <c r="G374" s="28">
        <v>2</v>
      </c>
      <c r="H374" s="28">
        <v>34</v>
      </c>
      <c r="I374" s="28">
        <v>79</v>
      </c>
      <c r="J374" s="28">
        <v>49</v>
      </c>
      <c r="K374" s="28">
        <v>56</v>
      </c>
    </row>
    <row r="375" spans="2:11" ht="15" customHeight="1" thickBot="1" x14ac:dyDescent="0.25">
      <c r="B375" s="39" t="s">
        <v>415</v>
      </c>
      <c r="C375" s="28">
        <v>0</v>
      </c>
      <c r="D375" s="28">
        <v>19</v>
      </c>
      <c r="E375" s="28">
        <v>19</v>
      </c>
      <c r="F375" s="28">
        <v>0</v>
      </c>
      <c r="G375" s="28">
        <v>0</v>
      </c>
      <c r="H375" s="28">
        <v>5</v>
      </c>
      <c r="I375" s="28">
        <v>19</v>
      </c>
      <c r="J375" s="28">
        <v>2</v>
      </c>
      <c r="K375" s="28">
        <v>10</v>
      </c>
    </row>
    <row r="376" spans="2:11" ht="15" customHeight="1" thickBot="1" x14ac:dyDescent="0.25">
      <c r="B376" s="39" t="s">
        <v>416</v>
      </c>
      <c r="C376" s="28">
        <v>0</v>
      </c>
      <c r="D376" s="28">
        <v>49</v>
      </c>
      <c r="E376" s="28">
        <v>42</v>
      </c>
      <c r="F376" s="28">
        <v>2</v>
      </c>
      <c r="G376" s="28">
        <v>0</v>
      </c>
      <c r="H376" s="28">
        <v>11</v>
      </c>
      <c r="I376" s="28">
        <v>44</v>
      </c>
      <c r="J376" s="28">
        <v>14</v>
      </c>
      <c r="K376" s="28">
        <v>18</v>
      </c>
    </row>
    <row r="377" spans="2:11" ht="15" customHeight="1" thickBot="1" x14ac:dyDescent="0.25">
      <c r="B377" s="39" t="s">
        <v>417</v>
      </c>
      <c r="C377" s="28">
        <v>0</v>
      </c>
      <c r="D377" s="28">
        <v>62</v>
      </c>
      <c r="E377" s="28">
        <v>66</v>
      </c>
      <c r="F377" s="28">
        <v>0</v>
      </c>
      <c r="G377" s="28">
        <v>0</v>
      </c>
      <c r="H377" s="28">
        <v>13</v>
      </c>
      <c r="I377" s="28">
        <v>47</v>
      </c>
      <c r="J377" s="28">
        <v>28</v>
      </c>
      <c r="K377" s="28">
        <v>37</v>
      </c>
    </row>
    <row r="378" spans="2:11" ht="15" customHeight="1" thickBot="1" x14ac:dyDescent="0.25">
      <c r="B378" s="39" t="s">
        <v>418</v>
      </c>
      <c r="C378" s="28">
        <v>0</v>
      </c>
      <c r="D378" s="28">
        <v>42</v>
      </c>
      <c r="E378" s="28">
        <v>28</v>
      </c>
      <c r="F378" s="28">
        <v>2</v>
      </c>
      <c r="G378" s="28">
        <v>0</v>
      </c>
      <c r="H378" s="28">
        <v>11</v>
      </c>
      <c r="I378" s="28">
        <v>16</v>
      </c>
      <c r="J378" s="28">
        <v>12</v>
      </c>
      <c r="K378" s="28">
        <v>14</v>
      </c>
    </row>
    <row r="379" spans="2:11" ht="15" customHeight="1" thickBot="1" x14ac:dyDescent="0.25">
      <c r="B379" s="39" t="s">
        <v>419</v>
      </c>
      <c r="C379" s="28">
        <v>0</v>
      </c>
      <c r="D379" s="28">
        <v>51</v>
      </c>
      <c r="E379" s="28">
        <v>36</v>
      </c>
      <c r="F379" s="28">
        <v>2</v>
      </c>
      <c r="G379" s="28">
        <v>0</v>
      </c>
      <c r="H379" s="28">
        <v>4</v>
      </c>
      <c r="I379" s="28">
        <v>25</v>
      </c>
      <c r="J379" s="28">
        <v>24</v>
      </c>
      <c r="K379" s="28">
        <v>27</v>
      </c>
    </row>
    <row r="380" spans="2:11" ht="15" customHeight="1" thickBot="1" x14ac:dyDescent="0.25">
      <c r="B380" s="39" t="s">
        <v>420</v>
      </c>
      <c r="C380" s="28">
        <v>0</v>
      </c>
      <c r="D380" s="28">
        <v>29</v>
      </c>
      <c r="E380" s="28">
        <v>32</v>
      </c>
      <c r="F380" s="28">
        <v>2</v>
      </c>
      <c r="G380" s="28">
        <v>3</v>
      </c>
      <c r="H380" s="28">
        <v>20</v>
      </c>
      <c r="I380" s="28">
        <v>37</v>
      </c>
      <c r="J380" s="28">
        <v>26</v>
      </c>
      <c r="K380" s="28">
        <v>32</v>
      </c>
    </row>
    <row r="381" spans="2:11" ht="15" customHeight="1" thickBot="1" x14ac:dyDescent="0.25">
      <c r="B381" s="39" t="s">
        <v>421</v>
      </c>
      <c r="C381" s="28">
        <v>0</v>
      </c>
      <c r="D381" s="28">
        <v>52</v>
      </c>
      <c r="E381" s="28">
        <v>40</v>
      </c>
      <c r="F381" s="28">
        <v>2</v>
      </c>
      <c r="G381" s="28">
        <v>1</v>
      </c>
      <c r="H381" s="28">
        <v>9</v>
      </c>
      <c r="I381" s="28">
        <v>31</v>
      </c>
      <c r="J381" s="28">
        <v>19</v>
      </c>
      <c r="K381" s="28">
        <v>27</v>
      </c>
    </row>
    <row r="382" spans="2:11" ht="15" customHeight="1" thickBot="1" x14ac:dyDescent="0.25">
      <c r="B382" s="39" t="s">
        <v>422</v>
      </c>
      <c r="C382" s="28">
        <v>0</v>
      </c>
      <c r="D382" s="28">
        <v>24</v>
      </c>
      <c r="E382" s="28">
        <v>29</v>
      </c>
      <c r="F382" s="28">
        <v>1</v>
      </c>
      <c r="G382" s="28">
        <v>1</v>
      </c>
      <c r="H382" s="28">
        <v>3</v>
      </c>
      <c r="I382" s="28">
        <v>6</v>
      </c>
      <c r="J382" s="28">
        <v>6</v>
      </c>
      <c r="K382" s="28">
        <v>17</v>
      </c>
    </row>
    <row r="383" spans="2:11" ht="15" customHeight="1" thickBot="1" x14ac:dyDescent="0.25">
      <c r="B383" s="56" t="s">
        <v>423</v>
      </c>
      <c r="C383" s="28">
        <v>0</v>
      </c>
      <c r="D383" s="28">
        <v>38</v>
      </c>
      <c r="E383" s="28">
        <v>32</v>
      </c>
      <c r="F383" s="28">
        <v>2</v>
      </c>
      <c r="G383" s="28">
        <v>1</v>
      </c>
      <c r="H383" s="28">
        <v>10</v>
      </c>
      <c r="I383" s="28">
        <v>43</v>
      </c>
      <c r="J383" s="28">
        <v>14</v>
      </c>
      <c r="K383" s="28">
        <v>29</v>
      </c>
    </row>
    <row r="384" spans="2:11" ht="15" customHeight="1" thickBot="1" x14ac:dyDescent="0.25">
      <c r="B384" s="60" t="s">
        <v>424</v>
      </c>
      <c r="C384" s="28">
        <v>0</v>
      </c>
      <c r="D384" s="28">
        <v>31</v>
      </c>
      <c r="E384" s="28">
        <v>26</v>
      </c>
      <c r="F384" s="28">
        <v>0</v>
      </c>
      <c r="G384" s="28">
        <v>0</v>
      </c>
      <c r="H384" s="28">
        <v>5</v>
      </c>
      <c r="I384" s="28">
        <v>19</v>
      </c>
      <c r="J384" s="28">
        <v>12</v>
      </c>
      <c r="K384" s="28">
        <v>22</v>
      </c>
    </row>
    <row r="385" spans="2:11" ht="15" customHeight="1" thickBot="1" x14ac:dyDescent="0.25">
      <c r="B385" s="39" t="s">
        <v>425</v>
      </c>
      <c r="C385" s="28">
        <v>0</v>
      </c>
      <c r="D385" s="28">
        <v>330</v>
      </c>
      <c r="E385" s="28">
        <v>191</v>
      </c>
      <c r="F385" s="28">
        <v>10</v>
      </c>
      <c r="G385" s="28">
        <v>7</v>
      </c>
      <c r="H385" s="28">
        <v>51</v>
      </c>
      <c r="I385" s="28">
        <v>149</v>
      </c>
      <c r="J385" s="28">
        <v>81</v>
      </c>
      <c r="K385" s="28">
        <v>126</v>
      </c>
    </row>
    <row r="386" spans="2:11" ht="15" customHeight="1" thickBot="1" x14ac:dyDescent="0.25">
      <c r="B386" s="39" t="s">
        <v>426</v>
      </c>
      <c r="C386" s="28">
        <v>1</v>
      </c>
      <c r="D386" s="28">
        <v>223</v>
      </c>
      <c r="E386" s="28">
        <v>142</v>
      </c>
      <c r="F386" s="28">
        <v>16</v>
      </c>
      <c r="G386" s="28">
        <v>5</v>
      </c>
      <c r="H386" s="28">
        <v>42</v>
      </c>
      <c r="I386" s="28">
        <v>137</v>
      </c>
      <c r="J386" s="28">
        <v>84</v>
      </c>
      <c r="K386" s="28">
        <v>122</v>
      </c>
    </row>
    <row r="387" spans="2:11" ht="15" customHeight="1" thickBot="1" x14ac:dyDescent="0.25">
      <c r="B387" s="39" t="s">
        <v>427</v>
      </c>
      <c r="C387" s="28">
        <v>1</v>
      </c>
      <c r="D387" s="28">
        <v>251</v>
      </c>
      <c r="E387" s="28">
        <v>203</v>
      </c>
      <c r="F387" s="28">
        <v>6</v>
      </c>
      <c r="G387" s="28">
        <v>5</v>
      </c>
      <c r="H387" s="28">
        <v>50</v>
      </c>
      <c r="I387" s="28">
        <v>144</v>
      </c>
      <c r="J387" s="28">
        <v>93</v>
      </c>
      <c r="K387" s="28">
        <v>122</v>
      </c>
    </row>
    <row r="388" spans="2:11" ht="15" customHeight="1" thickBot="1" x14ac:dyDescent="0.25">
      <c r="B388" s="39" t="s">
        <v>428</v>
      </c>
      <c r="C388" s="28">
        <v>0</v>
      </c>
      <c r="D388" s="28">
        <v>230</v>
      </c>
      <c r="E388" s="28">
        <v>162</v>
      </c>
      <c r="F388" s="28">
        <v>6</v>
      </c>
      <c r="G388" s="28">
        <v>2</v>
      </c>
      <c r="H388" s="28">
        <v>44</v>
      </c>
      <c r="I388" s="28">
        <v>162</v>
      </c>
      <c r="J388" s="28">
        <v>84</v>
      </c>
      <c r="K388" s="28">
        <v>126</v>
      </c>
    </row>
    <row r="389" spans="2:11" ht="15" customHeight="1" thickBot="1" x14ac:dyDescent="0.25">
      <c r="B389" s="39" t="s">
        <v>429</v>
      </c>
      <c r="C389" s="28">
        <v>0</v>
      </c>
      <c r="D389" s="28">
        <v>356</v>
      </c>
      <c r="E389" s="28">
        <v>273</v>
      </c>
      <c r="F389" s="28">
        <v>12</v>
      </c>
      <c r="G389" s="28">
        <v>10</v>
      </c>
      <c r="H389" s="28">
        <v>84</v>
      </c>
      <c r="I389" s="28">
        <v>260</v>
      </c>
      <c r="J389" s="28">
        <v>120</v>
      </c>
      <c r="K389" s="28">
        <v>203</v>
      </c>
    </row>
    <row r="390" spans="2:11" ht="15" customHeight="1" thickBot="1" x14ac:dyDescent="0.25">
      <c r="B390" s="39" t="s">
        <v>430</v>
      </c>
      <c r="C390" s="28">
        <v>0</v>
      </c>
      <c r="D390" s="28">
        <v>132</v>
      </c>
      <c r="E390" s="28">
        <v>63</v>
      </c>
      <c r="F390" s="28">
        <v>2</v>
      </c>
      <c r="G390" s="28">
        <v>1</v>
      </c>
      <c r="H390" s="28">
        <v>33</v>
      </c>
      <c r="I390" s="28">
        <v>81</v>
      </c>
      <c r="J390" s="28">
        <v>43</v>
      </c>
      <c r="K390" s="28">
        <v>38</v>
      </c>
    </row>
    <row r="391" spans="2:11" ht="15" customHeight="1" thickBot="1" x14ac:dyDescent="0.25">
      <c r="B391" s="39" t="s">
        <v>431</v>
      </c>
      <c r="C391" s="28">
        <v>1</v>
      </c>
      <c r="D391" s="28">
        <v>79</v>
      </c>
      <c r="E391" s="28">
        <v>52</v>
      </c>
      <c r="F391" s="28">
        <v>2</v>
      </c>
      <c r="G391" s="28">
        <v>2</v>
      </c>
      <c r="H391" s="28">
        <v>18</v>
      </c>
      <c r="I391" s="28">
        <v>43</v>
      </c>
      <c r="J391" s="28">
        <v>26</v>
      </c>
      <c r="K391" s="28">
        <v>46</v>
      </c>
    </row>
    <row r="392" spans="2:11" ht="15" customHeight="1" thickBot="1" x14ac:dyDescent="0.25">
      <c r="B392" s="39" t="s">
        <v>432</v>
      </c>
      <c r="C392" s="28">
        <v>0</v>
      </c>
      <c r="D392" s="28">
        <v>155</v>
      </c>
      <c r="E392" s="28">
        <v>145</v>
      </c>
      <c r="F392" s="28">
        <v>10</v>
      </c>
      <c r="G392" s="28">
        <v>5</v>
      </c>
      <c r="H392" s="28">
        <v>43</v>
      </c>
      <c r="I392" s="28">
        <v>127</v>
      </c>
      <c r="J392" s="28">
        <v>95</v>
      </c>
      <c r="K392" s="28">
        <v>110</v>
      </c>
    </row>
    <row r="393" spans="2:11" ht="15" customHeight="1" thickBot="1" x14ac:dyDescent="0.25">
      <c r="B393" s="39" t="s">
        <v>433</v>
      </c>
      <c r="C393" s="28">
        <v>0</v>
      </c>
      <c r="D393" s="28">
        <v>211</v>
      </c>
      <c r="E393" s="28">
        <v>126</v>
      </c>
      <c r="F393" s="28">
        <v>4</v>
      </c>
      <c r="G393" s="28">
        <v>4</v>
      </c>
      <c r="H393" s="28">
        <v>40</v>
      </c>
      <c r="I393" s="28">
        <v>126</v>
      </c>
      <c r="J393" s="28">
        <v>84</v>
      </c>
      <c r="K393" s="28">
        <v>125</v>
      </c>
    </row>
    <row r="394" spans="2:11" ht="15" customHeight="1" thickBot="1" x14ac:dyDescent="0.25">
      <c r="B394" s="39" t="s">
        <v>434</v>
      </c>
      <c r="C394" s="28">
        <v>4</v>
      </c>
      <c r="D394" s="28">
        <v>2269</v>
      </c>
      <c r="E394" s="28">
        <v>1660</v>
      </c>
      <c r="F394" s="28">
        <v>118</v>
      </c>
      <c r="G394" s="28">
        <v>49</v>
      </c>
      <c r="H394" s="28">
        <v>415</v>
      </c>
      <c r="I394" s="28">
        <v>1396</v>
      </c>
      <c r="J394" s="28">
        <v>928</v>
      </c>
      <c r="K394" s="28">
        <v>1658</v>
      </c>
    </row>
    <row r="395" spans="2:11" ht="15" customHeight="1" thickBot="1" x14ac:dyDescent="0.25">
      <c r="B395" s="39" t="s">
        <v>435</v>
      </c>
      <c r="C395" s="28">
        <v>0</v>
      </c>
      <c r="D395" s="28">
        <v>183</v>
      </c>
      <c r="E395" s="28">
        <v>120</v>
      </c>
      <c r="F395" s="28">
        <v>6</v>
      </c>
      <c r="G395" s="28">
        <v>3</v>
      </c>
      <c r="H395" s="28">
        <v>63</v>
      </c>
      <c r="I395" s="28">
        <v>140</v>
      </c>
      <c r="J395" s="28">
        <v>51</v>
      </c>
      <c r="K395" s="28">
        <v>63</v>
      </c>
    </row>
    <row r="396" spans="2:11" ht="15" customHeight="1" thickBot="1" x14ac:dyDescent="0.25">
      <c r="B396" s="39" t="s">
        <v>436</v>
      </c>
      <c r="C396" s="28">
        <v>0</v>
      </c>
      <c r="D396" s="28">
        <v>175</v>
      </c>
      <c r="E396" s="28">
        <v>128</v>
      </c>
      <c r="F396" s="28">
        <v>4</v>
      </c>
      <c r="G396" s="28">
        <v>4</v>
      </c>
      <c r="H396" s="28">
        <v>46</v>
      </c>
      <c r="I396" s="28">
        <v>115</v>
      </c>
      <c r="J396" s="28">
        <v>63</v>
      </c>
      <c r="K396" s="28">
        <v>78</v>
      </c>
    </row>
    <row r="397" spans="2:11" ht="15" customHeight="1" thickBot="1" x14ac:dyDescent="0.25">
      <c r="B397" s="39" t="s">
        <v>437</v>
      </c>
      <c r="C397" s="28">
        <v>0</v>
      </c>
      <c r="D397" s="28">
        <v>272</v>
      </c>
      <c r="E397" s="28">
        <v>172</v>
      </c>
      <c r="F397" s="28">
        <v>20</v>
      </c>
      <c r="G397" s="28">
        <v>3</v>
      </c>
      <c r="H397" s="28">
        <v>37</v>
      </c>
      <c r="I397" s="28">
        <v>152</v>
      </c>
      <c r="J397" s="28">
        <v>74</v>
      </c>
      <c r="K397" s="28">
        <v>100</v>
      </c>
    </row>
    <row r="398" spans="2:11" ht="15" customHeight="1" thickBot="1" x14ac:dyDescent="0.25">
      <c r="B398" s="39" t="s">
        <v>438</v>
      </c>
      <c r="C398" s="28">
        <v>0</v>
      </c>
      <c r="D398" s="28">
        <v>196</v>
      </c>
      <c r="E398" s="28">
        <v>139</v>
      </c>
      <c r="F398" s="28">
        <v>12</v>
      </c>
      <c r="G398" s="28">
        <v>6</v>
      </c>
      <c r="H398" s="28">
        <v>41</v>
      </c>
      <c r="I398" s="28">
        <v>130</v>
      </c>
      <c r="J398" s="28">
        <v>67</v>
      </c>
      <c r="K398" s="28">
        <v>94</v>
      </c>
    </row>
    <row r="399" spans="2:11" ht="15" customHeight="1" thickBot="1" x14ac:dyDescent="0.25">
      <c r="B399" s="39" t="s">
        <v>439</v>
      </c>
      <c r="C399" s="28">
        <v>0</v>
      </c>
      <c r="D399" s="28">
        <v>191</v>
      </c>
      <c r="E399" s="28">
        <v>171</v>
      </c>
      <c r="F399" s="28">
        <v>4</v>
      </c>
      <c r="G399" s="28">
        <v>4</v>
      </c>
      <c r="H399" s="28">
        <v>66</v>
      </c>
      <c r="I399" s="28">
        <v>143</v>
      </c>
      <c r="J399" s="28">
        <v>88</v>
      </c>
      <c r="K399" s="28">
        <v>165</v>
      </c>
    </row>
    <row r="400" spans="2:11" ht="15" customHeight="1" thickBot="1" x14ac:dyDescent="0.25">
      <c r="B400" s="39" t="s">
        <v>440</v>
      </c>
      <c r="C400" s="28">
        <v>0</v>
      </c>
      <c r="D400" s="28">
        <v>154</v>
      </c>
      <c r="E400" s="28">
        <v>111</v>
      </c>
      <c r="F400" s="28">
        <v>11</v>
      </c>
      <c r="G400" s="28">
        <v>4</v>
      </c>
      <c r="H400" s="28">
        <v>44</v>
      </c>
      <c r="I400" s="28">
        <v>101</v>
      </c>
      <c r="J400" s="28">
        <v>60</v>
      </c>
      <c r="K400" s="28">
        <v>87</v>
      </c>
    </row>
    <row r="401" spans="2:11" ht="15" customHeight="1" thickBot="1" x14ac:dyDescent="0.25">
      <c r="B401" s="39" t="s">
        <v>441</v>
      </c>
      <c r="C401" s="28">
        <v>0</v>
      </c>
      <c r="D401" s="28">
        <v>245</v>
      </c>
      <c r="E401" s="28">
        <v>179</v>
      </c>
      <c r="F401" s="28">
        <v>12</v>
      </c>
      <c r="G401" s="28">
        <v>3</v>
      </c>
      <c r="H401" s="28">
        <v>63</v>
      </c>
      <c r="I401" s="28">
        <v>199</v>
      </c>
      <c r="J401" s="28">
        <v>60</v>
      </c>
      <c r="K401" s="28">
        <v>164</v>
      </c>
    </row>
    <row r="402" spans="2:11" ht="15" customHeight="1" thickBot="1" x14ac:dyDescent="0.25">
      <c r="B402" s="39" t="s">
        <v>442</v>
      </c>
      <c r="C402" s="28">
        <v>0</v>
      </c>
      <c r="D402" s="28">
        <v>191</v>
      </c>
      <c r="E402" s="28">
        <v>119</v>
      </c>
      <c r="F402" s="28">
        <v>9</v>
      </c>
      <c r="G402" s="28">
        <v>4</v>
      </c>
      <c r="H402" s="28">
        <v>71</v>
      </c>
      <c r="I402" s="28">
        <v>131</v>
      </c>
      <c r="J402" s="28">
        <v>92</v>
      </c>
      <c r="K402" s="28">
        <v>85</v>
      </c>
    </row>
    <row r="403" spans="2:11" ht="15" customHeight="1" thickBot="1" x14ac:dyDescent="0.25">
      <c r="B403" s="39" t="s">
        <v>443</v>
      </c>
      <c r="C403" s="28">
        <v>0</v>
      </c>
      <c r="D403" s="28">
        <v>226</v>
      </c>
      <c r="E403" s="28">
        <v>171</v>
      </c>
      <c r="F403" s="28">
        <v>11</v>
      </c>
      <c r="G403" s="28">
        <v>2</v>
      </c>
      <c r="H403" s="28">
        <v>63</v>
      </c>
      <c r="I403" s="28">
        <v>117</v>
      </c>
      <c r="J403" s="28">
        <v>62</v>
      </c>
      <c r="K403" s="28">
        <v>87</v>
      </c>
    </row>
    <row r="404" spans="2:11" ht="15" customHeight="1" thickBot="1" x14ac:dyDescent="0.25">
      <c r="B404" s="56" t="s">
        <v>444</v>
      </c>
      <c r="C404" s="28">
        <v>0</v>
      </c>
      <c r="D404" s="28">
        <v>84</v>
      </c>
      <c r="E404" s="28">
        <v>69</v>
      </c>
      <c r="F404" s="28">
        <v>5</v>
      </c>
      <c r="G404" s="28">
        <v>2</v>
      </c>
      <c r="H404" s="28">
        <v>31</v>
      </c>
      <c r="I404" s="28">
        <v>68</v>
      </c>
      <c r="J404" s="28">
        <v>24</v>
      </c>
      <c r="K404" s="28">
        <v>31</v>
      </c>
    </row>
    <row r="405" spans="2:11" ht="15" customHeight="1" thickBot="1" x14ac:dyDescent="0.25">
      <c r="B405" s="60" t="s">
        <v>445</v>
      </c>
      <c r="C405" s="28">
        <v>0</v>
      </c>
      <c r="D405" s="28">
        <v>68</v>
      </c>
      <c r="E405" s="28">
        <v>41</v>
      </c>
      <c r="F405" s="28">
        <v>4</v>
      </c>
      <c r="G405" s="28">
        <v>2</v>
      </c>
      <c r="H405" s="28">
        <v>13</v>
      </c>
      <c r="I405" s="28">
        <v>30</v>
      </c>
      <c r="J405" s="28">
        <v>29</v>
      </c>
      <c r="K405" s="28">
        <v>48</v>
      </c>
    </row>
    <row r="406" spans="2:11" ht="15" customHeight="1" thickBot="1" x14ac:dyDescent="0.25">
      <c r="B406" s="39" t="s">
        <v>446</v>
      </c>
      <c r="C406" s="28">
        <v>0</v>
      </c>
      <c r="D406" s="28">
        <v>302</v>
      </c>
      <c r="E406" s="28">
        <v>246</v>
      </c>
      <c r="F406" s="28">
        <v>17</v>
      </c>
      <c r="G406" s="28">
        <v>5</v>
      </c>
      <c r="H406" s="28">
        <v>79</v>
      </c>
      <c r="I406" s="28">
        <v>224</v>
      </c>
      <c r="J406" s="28">
        <v>132</v>
      </c>
      <c r="K406" s="28">
        <v>165</v>
      </c>
    </row>
    <row r="407" spans="2:11" ht="15" customHeight="1" thickBot="1" x14ac:dyDescent="0.25">
      <c r="B407" s="39" t="s">
        <v>447</v>
      </c>
      <c r="C407" s="28">
        <v>0</v>
      </c>
      <c r="D407" s="28">
        <v>74</v>
      </c>
      <c r="E407" s="28">
        <v>99</v>
      </c>
      <c r="F407" s="28">
        <v>7</v>
      </c>
      <c r="G407" s="28">
        <v>2</v>
      </c>
      <c r="H407" s="28">
        <v>16</v>
      </c>
      <c r="I407" s="28">
        <v>47</v>
      </c>
      <c r="J407" s="28">
        <v>38</v>
      </c>
      <c r="K407" s="28">
        <v>48</v>
      </c>
    </row>
    <row r="408" spans="2:11" ht="15" customHeight="1" thickBot="1" x14ac:dyDescent="0.25">
      <c r="B408" s="39" t="s">
        <v>448</v>
      </c>
      <c r="C408" s="28">
        <v>0</v>
      </c>
      <c r="D408" s="28">
        <v>151</v>
      </c>
      <c r="E408" s="28">
        <v>128</v>
      </c>
      <c r="F408" s="28">
        <v>1</v>
      </c>
      <c r="G408" s="28">
        <v>4</v>
      </c>
      <c r="H408" s="28">
        <v>30</v>
      </c>
      <c r="I408" s="28">
        <v>80</v>
      </c>
      <c r="J408" s="28">
        <v>75</v>
      </c>
      <c r="K408" s="28">
        <v>119</v>
      </c>
    </row>
    <row r="409" spans="2:11" ht="15" customHeight="1" thickBot="1" x14ac:dyDescent="0.25">
      <c r="B409" s="39" t="s">
        <v>449</v>
      </c>
      <c r="C409" s="28">
        <v>0</v>
      </c>
      <c r="D409" s="28">
        <v>28</v>
      </c>
      <c r="E409" s="28">
        <v>28</v>
      </c>
      <c r="F409" s="28">
        <v>0</v>
      </c>
      <c r="G409" s="28">
        <v>0</v>
      </c>
      <c r="H409" s="28">
        <v>11</v>
      </c>
      <c r="I409" s="28">
        <v>14</v>
      </c>
      <c r="J409" s="28">
        <v>12</v>
      </c>
      <c r="K409" s="28">
        <v>41</v>
      </c>
    </row>
    <row r="410" spans="2:11" ht="15" customHeight="1" thickBot="1" x14ac:dyDescent="0.25">
      <c r="B410" s="39" t="s">
        <v>450</v>
      </c>
      <c r="C410" s="28">
        <v>1</v>
      </c>
      <c r="D410" s="28">
        <v>579</v>
      </c>
      <c r="E410" s="28">
        <v>499</v>
      </c>
      <c r="F410" s="28">
        <v>23</v>
      </c>
      <c r="G410" s="28">
        <v>11</v>
      </c>
      <c r="H410" s="28">
        <v>145</v>
      </c>
      <c r="I410" s="28">
        <v>380</v>
      </c>
      <c r="J410" s="28">
        <v>266</v>
      </c>
      <c r="K410" s="28">
        <v>390</v>
      </c>
    </row>
    <row r="411" spans="2:11" ht="15" customHeight="1" thickBot="1" x14ac:dyDescent="0.25">
      <c r="B411" s="39" t="s">
        <v>451</v>
      </c>
      <c r="C411" s="28">
        <v>0</v>
      </c>
      <c r="D411" s="28">
        <v>35</v>
      </c>
      <c r="E411" s="28">
        <v>26</v>
      </c>
      <c r="F411" s="28">
        <v>5</v>
      </c>
      <c r="G411" s="28">
        <v>1</v>
      </c>
      <c r="H411" s="28">
        <v>11</v>
      </c>
      <c r="I411" s="28">
        <v>25</v>
      </c>
      <c r="J411" s="28">
        <v>23</v>
      </c>
      <c r="K411" s="28">
        <v>33</v>
      </c>
    </row>
    <row r="412" spans="2:11" ht="15" customHeight="1" thickBot="1" x14ac:dyDescent="0.25">
      <c r="B412" s="39" t="s">
        <v>452</v>
      </c>
      <c r="C412" s="28">
        <v>0</v>
      </c>
      <c r="D412" s="28">
        <v>185</v>
      </c>
      <c r="E412" s="28">
        <v>159</v>
      </c>
      <c r="F412" s="28">
        <v>3</v>
      </c>
      <c r="G412" s="28">
        <v>9</v>
      </c>
      <c r="H412" s="28">
        <v>40</v>
      </c>
      <c r="I412" s="28">
        <v>99</v>
      </c>
      <c r="J412" s="28">
        <v>69</v>
      </c>
      <c r="K412" s="28">
        <v>136</v>
      </c>
    </row>
    <row r="413" spans="2:11" ht="15" customHeight="1" thickBot="1" x14ac:dyDescent="0.25">
      <c r="B413" s="39" t="s">
        <v>453</v>
      </c>
      <c r="C413" s="28">
        <v>0</v>
      </c>
      <c r="D413" s="28">
        <v>74</v>
      </c>
      <c r="E413" s="28">
        <v>83</v>
      </c>
      <c r="F413" s="28">
        <v>1</v>
      </c>
      <c r="G413" s="28">
        <v>0</v>
      </c>
      <c r="H413" s="28">
        <v>28</v>
      </c>
      <c r="I413" s="28">
        <v>55</v>
      </c>
      <c r="J413" s="28">
        <v>54</v>
      </c>
      <c r="K413" s="28">
        <v>95</v>
      </c>
    </row>
    <row r="414" spans="2:11" ht="15" customHeight="1" thickBot="1" x14ac:dyDescent="0.25">
      <c r="B414" s="39" t="s">
        <v>454</v>
      </c>
      <c r="C414" s="28">
        <v>0</v>
      </c>
      <c r="D414" s="28">
        <v>15</v>
      </c>
      <c r="E414" s="28">
        <v>19</v>
      </c>
      <c r="F414" s="28">
        <v>0</v>
      </c>
      <c r="G414" s="28">
        <v>0</v>
      </c>
      <c r="H414" s="28">
        <v>9</v>
      </c>
      <c r="I414" s="28">
        <v>17</v>
      </c>
      <c r="J414" s="28">
        <v>11</v>
      </c>
      <c r="K414" s="28">
        <v>32</v>
      </c>
    </row>
    <row r="415" spans="2:11" ht="15" customHeight="1" thickBot="1" x14ac:dyDescent="0.25">
      <c r="B415" s="58" t="s">
        <v>455</v>
      </c>
      <c r="C415" s="28">
        <v>0</v>
      </c>
      <c r="D415" s="28">
        <v>111</v>
      </c>
      <c r="E415" s="28">
        <v>119</v>
      </c>
      <c r="F415" s="28">
        <v>4</v>
      </c>
      <c r="G415" s="28">
        <v>3</v>
      </c>
      <c r="H415" s="28">
        <v>23</v>
      </c>
      <c r="I415" s="28">
        <v>71</v>
      </c>
      <c r="J415" s="28">
        <v>62</v>
      </c>
      <c r="K415" s="28">
        <v>86</v>
      </c>
    </row>
    <row r="416" spans="2:11" ht="15" customHeight="1" thickBot="1" x14ac:dyDescent="0.25">
      <c r="B416" s="39" t="s">
        <v>456</v>
      </c>
      <c r="C416" s="28">
        <v>0</v>
      </c>
      <c r="D416" s="28">
        <v>61</v>
      </c>
      <c r="E416" s="28">
        <v>37</v>
      </c>
      <c r="F416" s="28">
        <v>7</v>
      </c>
      <c r="G416" s="28">
        <v>2</v>
      </c>
      <c r="H416" s="28">
        <v>25</v>
      </c>
      <c r="I416" s="28">
        <v>28</v>
      </c>
      <c r="J416" s="28">
        <v>40</v>
      </c>
      <c r="K416" s="28">
        <v>39</v>
      </c>
    </row>
    <row r="417" spans="2:11" ht="15" customHeight="1" thickBot="1" x14ac:dyDescent="0.25">
      <c r="B417" s="39" t="s">
        <v>457</v>
      </c>
      <c r="C417" s="28">
        <v>0</v>
      </c>
      <c r="D417" s="28">
        <v>72</v>
      </c>
      <c r="E417" s="28">
        <v>51</v>
      </c>
      <c r="F417" s="28">
        <v>4</v>
      </c>
      <c r="G417" s="28">
        <v>0</v>
      </c>
      <c r="H417" s="28">
        <v>11</v>
      </c>
      <c r="I417" s="28">
        <v>23</v>
      </c>
      <c r="J417" s="28">
        <v>32</v>
      </c>
      <c r="K417" s="28">
        <v>34</v>
      </c>
    </row>
    <row r="418" spans="2:11" ht="15" customHeight="1" thickBot="1" x14ac:dyDescent="0.25">
      <c r="B418" s="39" t="s">
        <v>458</v>
      </c>
      <c r="C418" s="28">
        <v>0</v>
      </c>
      <c r="D418" s="28">
        <v>125</v>
      </c>
      <c r="E418" s="28">
        <v>91</v>
      </c>
      <c r="F418" s="28">
        <v>4</v>
      </c>
      <c r="G418" s="28">
        <v>3</v>
      </c>
      <c r="H418" s="28">
        <v>25</v>
      </c>
      <c r="I418" s="28">
        <v>30</v>
      </c>
      <c r="J418" s="28">
        <v>41</v>
      </c>
      <c r="K418" s="28">
        <v>39</v>
      </c>
    </row>
    <row r="419" spans="2:11" ht="15" customHeight="1" thickBot="1" x14ac:dyDescent="0.25">
      <c r="B419" s="39" t="s">
        <v>459</v>
      </c>
      <c r="C419" s="28">
        <v>0</v>
      </c>
      <c r="D419" s="28">
        <v>439</v>
      </c>
      <c r="E419" s="28">
        <v>266</v>
      </c>
      <c r="F419" s="28">
        <v>28</v>
      </c>
      <c r="G419" s="28">
        <v>12</v>
      </c>
      <c r="H419" s="28">
        <v>119</v>
      </c>
      <c r="I419" s="28">
        <v>169</v>
      </c>
      <c r="J419" s="28">
        <v>230</v>
      </c>
      <c r="K419" s="28">
        <v>385</v>
      </c>
    </row>
    <row r="420" spans="2:11" ht="15" customHeight="1" thickBot="1" x14ac:dyDescent="0.25">
      <c r="B420" s="58" t="s">
        <v>460</v>
      </c>
      <c r="C420" s="28">
        <v>0</v>
      </c>
      <c r="D420" s="28">
        <v>52</v>
      </c>
      <c r="E420" s="28">
        <v>34</v>
      </c>
      <c r="F420" s="28">
        <v>0</v>
      </c>
      <c r="G420" s="28">
        <v>0</v>
      </c>
      <c r="H420" s="28">
        <v>9</v>
      </c>
      <c r="I420" s="28">
        <v>15</v>
      </c>
      <c r="J420" s="28">
        <v>20</v>
      </c>
      <c r="K420" s="28">
        <v>29</v>
      </c>
    </row>
    <row r="421" spans="2:11" ht="15" customHeight="1" thickBot="1" x14ac:dyDescent="0.25">
      <c r="B421" s="39" t="s">
        <v>461</v>
      </c>
      <c r="C421" s="28">
        <v>0</v>
      </c>
      <c r="D421" s="28">
        <v>37</v>
      </c>
      <c r="E421" s="28">
        <v>12</v>
      </c>
      <c r="F421" s="28">
        <v>1</v>
      </c>
      <c r="G421" s="28">
        <v>2</v>
      </c>
      <c r="H421" s="28">
        <v>3</v>
      </c>
      <c r="I421" s="28">
        <v>17</v>
      </c>
      <c r="J421" s="28">
        <v>10</v>
      </c>
      <c r="K421" s="28">
        <v>21</v>
      </c>
    </row>
    <row r="422" spans="2:11" ht="15" customHeight="1" thickBot="1" x14ac:dyDescent="0.25">
      <c r="B422" s="56" t="s">
        <v>462</v>
      </c>
      <c r="C422" s="28">
        <v>0</v>
      </c>
      <c r="D422" s="28">
        <v>306</v>
      </c>
      <c r="E422" s="28">
        <v>240</v>
      </c>
      <c r="F422" s="28">
        <v>11</v>
      </c>
      <c r="G422" s="28">
        <v>6</v>
      </c>
      <c r="H422" s="28">
        <v>85</v>
      </c>
      <c r="I422" s="28">
        <v>175</v>
      </c>
      <c r="J422" s="28">
        <v>165</v>
      </c>
      <c r="K422" s="28">
        <v>217</v>
      </c>
    </row>
    <row r="423" spans="2:11" ht="15" customHeight="1" thickBot="1" x14ac:dyDescent="0.25">
      <c r="B423" s="60" t="s">
        <v>463</v>
      </c>
      <c r="C423" s="28">
        <v>0</v>
      </c>
      <c r="D423" s="28">
        <v>102</v>
      </c>
      <c r="E423" s="28">
        <v>38</v>
      </c>
      <c r="F423" s="28">
        <v>0</v>
      </c>
      <c r="G423" s="28">
        <v>0</v>
      </c>
      <c r="H423" s="28">
        <v>19</v>
      </c>
      <c r="I423" s="28">
        <v>38</v>
      </c>
      <c r="J423" s="28">
        <v>24</v>
      </c>
      <c r="K423" s="28">
        <v>42</v>
      </c>
    </row>
    <row r="424" spans="2:11" ht="15" customHeight="1" thickBot="1" x14ac:dyDescent="0.25">
      <c r="B424" s="39" t="s">
        <v>464</v>
      </c>
      <c r="C424" s="28">
        <v>0</v>
      </c>
      <c r="D424" s="28">
        <v>54</v>
      </c>
      <c r="E424" s="28">
        <v>21</v>
      </c>
      <c r="F424" s="28">
        <v>5</v>
      </c>
      <c r="G424" s="28">
        <v>2</v>
      </c>
      <c r="H424" s="28">
        <v>8</v>
      </c>
      <c r="I424" s="28">
        <v>19</v>
      </c>
      <c r="J424" s="28">
        <v>17</v>
      </c>
      <c r="K424" s="28">
        <v>15</v>
      </c>
    </row>
    <row r="425" spans="2:11" ht="15" customHeight="1" thickBot="1" x14ac:dyDescent="0.25">
      <c r="B425" s="39" t="s">
        <v>465</v>
      </c>
      <c r="C425" s="28">
        <v>0</v>
      </c>
      <c r="D425" s="28">
        <v>76</v>
      </c>
      <c r="E425" s="28">
        <v>39</v>
      </c>
      <c r="F425" s="28">
        <v>0</v>
      </c>
      <c r="G425" s="28">
        <v>1</v>
      </c>
      <c r="H425" s="28">
        <v>16</v>
      </c>
      <c r="I425" s="28">
        <v>40</v>
      </c>
      <c r="J425" s="28">
        <v>19</v>
      </c>
      <c r="K425" s="28">
        <v>36</v>
      </c>
    </row>
    <row r="426" spans="2:11" ht="15" customHeight="1" thickBot="1" x14ac:dyDescent="0.25">
      <c r="B426" s="39" t="s">
        <v>466</v>
      </c>
      <c r="C426" s="28">
        <v>0</v>
      </c>
      <c r="D426" s="28">
        <v>39</v>
      </c>
      <c r="E426" s="28">
        <v>23</v>
      </c>
      <c r="F426" s="28">
        <v>3</v>
      </c>
      <c r="G426" s="28">
        <v>0</v>
      </c>
      <c r="H426" s="28">
        <v>12</v>
      </c>
      <c r="I426" s="28">
        <v>23</v>
      </c>
      <c r="J426" s="28">
        <v>21</v>
      </c>
      <c r="K426" s="28">
        <v>23</v>
      </c>
    </row>
    <row r="427" spans="2:11" ht="15" customHeight="1" thickBot="1" x14ac:dyDescent="0.25">
      <c r="B427" s="39" t="s">
        <v>467</v>
      </c>
      <c r="C427" s="28">
        <v>0</v>
      </c>
      <c r="D427" s="28">
        <v>276</v>
      </c>
      <c r="E427" s="28">
        <v>124</v>
      </c>
      <c r="F427" s="28">
        <v>9</v>
      </c>
      <c r="G427" s="28">
        <v>3</v>
      </c>
      <c r="H427" s="28">
        <v>49</v>
      </c>
      <c r="I427" s="28">
        <v>122</v>
      </c>
      <c r="J427" s="28">
        <v>77</v>
      </c>
      <c r="K427" s="28">
        <v>133</v>
      </c>
    </row>
    <row r="428" spans="2:11" ht="15" customHeight="1" thickBot="1" x14ac:dyDescent="0.25">
      <c r="B428" s="56" t="s">
        <v>468</v>
      </c>
      <c r="C428" s="28">
        <v>0</v>
      </c>
      <c r="D428" s="28">
        <v>130</v>
      </c>
      <c r="E428" s="28">
        <v>67</v>
      </c>
      <c r="F428" s="28">
        <v>1</v>
      </c>
      <c r="G428" s="28">
        <v>0</v>
      </c>
      <c r="H428" s="28">
        <v>47</v>
      </c>
      <c r="I428" s="28">
        <v>75</v>
      </c>
      <c r="J428" s="28">
        <v>32</v>
      </c>
      <c r="K428" s="28">
        <v>41</v>
      </c>
    </row>
    <row r="429" spans="2:11" ht="15" customHeight="1" thickBot="1" x14ac:dyDescent="0.25">
      <c r="B429" s="60" t="s">
        <v>469</v>
      </c>
      <c r="C429" s="28">
        <v>0</v>
      </c>
      <c r="D429" s="28">
        <v>104</v>
      </c>
      <c r="E429" s="28">
        <v>65</v>
      </c>
      <c r="F429" s="28">
        <v>7</v>
      </c>
      <c r="G429" s="28">
        <v>1</v>
      </c>
      <c r="H429" s="28">
        <v>28</v>
      </c>
      <c r="I429" s="28">
        <v>48</v>
      </c>
      <c r="J429" s="28">
        <v>30</v>
      </c>
      <c r="K429" s="28">
        <v>41</v>
      </c>
    </row>
    <row r="430" spans="2:11" ht="15" customHeight="1" thickBot="1" x14ac:dyDescent="0.25">
      <c r="B430" s="39" t="s">
        <v>470</v>
      </c>
      <c r="C430" s="28">
        <v>0</v>
      </c>
      <c r="D430" s="28">
        <v>305</v>
      </c>
      <c r="E430" s="28">
        <v>154</v>
      </c>
      <c r="F430" s="28">
        <v>12</v>
      </c>
      <c r="G430" s="28">
        <v>3</v>
      </c>
      <c r="H430" s="28">
        <v>69</v>
      </c>
      <c r="I430" s="28">
        <v>156</v>
      </c>
      <c r="J430" s="28">
        <v>103</v>
      </c>
      <c r="K430" s="28">
        <v>223</v>
      </c>
    </row>
    <row r="431" spans="2:11" ht="15" customHeight="1" thickBot="1" x14ac:dyDescent="0.25">
      <c r="B431" s="39" t="s">
        <v>471</v>
      </c>
      <c r="C431" s="28">
        <v>0</v>
      </c>
      <c r="D431" s="28">
        <v>101</v>
      </c>
      <c r="E431" s="28">
        <v>41</v>
      </c>
      <c r="F431" s="28">
        <v>3</v>
      </c>
      <c r="G431" s="28">
        <v>1</v>
      </c>
      <c r="H431" s="28">
        <v>16</v>
      </c>
      <c r="I431" s="28">
        <v>37</v>
      </c>
      <c r="J431" s="28">
        <v>19</v>
      </c>
      <c r="K431" s="28">
        <v>30</v>
      </c>
    </row>
    <row r="432" spans="2:11" ht="15" customHeight="1" thickBot="1" x14ac:dyDescent="0.25">
      <c r="B432" s="39" t="s">
        <v>472</v>
      </c>
      <c r="C432" s="28">
        <v>1</v>
      </c>
      <c r="D432" s="28">
        <v>494</v>
      </c>
      <c r="E432" s="28">
        <v>269</v>
      </c>
      <c r="F432" s="28">
        <v>17</v>
      </c>
      <c r="G432" s="28">
        <v>4</v>
      </c>
      <c r="H432" s="28">
        <v>117</v>
      </c>
      <c r="I432" s="28">
        <v>278</v>
      </c>
      <c r="J432" s="28">
        <v>219</v>
      </c>
      <c r="K432" s="28">
        <v>271</v>
      </c>
    </row>
    <row r="433" spans="2:11" ht="15" customHeight="1" thickBot="1" x14ac:dyDescent="0.25">
      <c r="B433" s="39" t="s">
        <v>473</v>
      </c>
      <c r="C433" s="28">
        <v>0</v>
      </c>
      <c r="D433" s="28">
        <v>37</v>
      </c>
      <c r="E433" s="28">
        <v>16</v>
      </c>
      <c r="F433" s="28">
        <v>1</v>
      </c>
      <c r="G433" s="28">
        <v>0</v>
      </c>
      <c r="H433" s="28">
        <v>14</v>
      </c>
      <c r="I433" s="28">
        <v>15</v>
      </c>
      <c r="J433" s="28">
        <v>4</v>
      </c>
      <c r="K433" s="28">
        <v>8</v>
      </c>
    </row>
    <row r="434" spans="2:11" ht="15" customHeight="1" thickBot="1" x14ac:dyDescent="0.25">
      <c r="B434" s="58" t="s">
        <v>474</v>
      </c>
      <c r="C434" s="28">
        <v>0</v>
      </c>
      <c r="D434" s="28">
        <v>151</v>
      </c>
      <c r="E434" s="28">
        <v>66</v>
      </c>
      <c r="F434" s="28">
        <v>4</v>
      </c>
      <c r="G434" s="28">
        <v>2</v>
      </c>
      <c r="H434" s="28">
        <v>42</v>
      </c>
      <c r="I434" s="28">
        <v>83</v>
      </c>
      <c r="J434" s="28">
        <v>48</v>
      </c>
      <c r="K434" s="28">
        <v>54</v>
      </c>
    </row>
    <row r="435" spans="2:11" ht="15" customHeight="1" thickBot="1" x14ac:dyDescent="0.25">
      <c r="B435" s="39" t="s">
        <v>475</v>
      </c>
      <c r="C435" s="28">
        <v>0</v>
      </c>
      <c r="D435" s="28">
        <v>39</v>
      </c>
      <c r="E435" s="28">
        <v>25</v>
      </c>
      <c r="F435" s="28">
        <v>2</v>
      </c>
      <c r="G435" s="28">
        <v>1</v>
      </c>
      <c r="H435" s="28">
        <v>6</v>
      </c>
      <c r="I435" s="28">
        <v>7</v>
      </c>
      <c r="J435" s="28">
        <v>13</v>
      </c>
      <c r="K435" s="28">
        <v>21</v>
      </c>
    </row>
    <row r="436" spans="2:11" ht="15" customHeight="1" thickBot="1" x14ac:dyDescent="0.25">
      <c r="B436" s="39" t="s">
        <v>476</v>
      </c>
      <c r="C436" s="28">
        <v>0</v>
      </c>
      <c r="D436" s="28">
        <v>53</v>
      </c>
      <c r="E436" s="28">
        <v>70</v>
      </c>
      <c r="F436" s="28">
        <v>1</v>
      </c>
      <c r="G436" s="28">
        <v>0</v>
      </c>
      <c r="H436" s="28">
        <v>10</v>
      </c>
      <c r="I436" s="28">
        <v>27</v>
      </c>
      <c r="J436" s="28">
        <v>22</v>
      </c>
      <c r="K436" s="28">
        <v>39</v>
      </c>
    </row>
    <row r="437" spans="2:11" ht="15" customHeight="1" thickBot="1" x14ac:dyDescent="0.25">
      <c r="B437" s="39" t="s">
        <v>477</v>
      </c>
      <c r="C437" s="28">
        <v>0</v>
      </c>
      <c r="D437" s="28">
        <v>236</v>
      </c>
      <c r="E437" s="28">
        <v>161</v>
      </c>
      <c r="F437" s="28">
        <v>14</v>
      </c>
      <c r="G437" s="28">
        <v>5</v>
      </c>
      <c r="H437" s="28">
        <v>49</v>
      </c>
      <c r="I437" s="28">
        <v>122</v>
      </c>
      <c r="J437" s="28">
        <v>93</v>
      </c>
      <c r="K437" s="28">
        <v>76</v>
      </c>
    </row>
    <row r="438" spans="2:11" ht="15" customHeight="1" thickBot="1" x14ac:dyDescent="0.25">
      <c r="B438" s="40" t="s">
        <v>12</v>
      </c>
      <c r="C438" s="42">
        <v>51</v>
      </c>
      <c r="D438" s="42">
        <v>52803</v>
      </c>
      <c r="E438" s="42">
        <v>36082</v>
      </c>
      <c r="F438" s="42">
        <v>2369</v>
      </c>
      <c r="G438" s="42">
        <v>1039</v>
      </c>
      <c r="H438" s="42">
        <v>12485</v>
      </c>
      <c r="I438" s="42">
        <v>31547</v>
      </c>
      <c r="J438" s="42">
        <v>22273</v>
      </c>
      <c r="K438" s="42">
        <v>27280</v>
      </c>
    </row>
    <row r="439" spans="2:11" x14ac:dyDescent="0.2">
      <c r="C439" s="15"/>
      <c r="D439" s="15"/>
      <c r="E439" s="15"/>
      <c r="F439" s="15"/>
      <c r="G439" s="15"/>
    </row>
  </sheetData>
  <mergeCells count="1">
    <mergeCell ref="C5:K5"/>
  </mergeCells>
  <phoneticPr fontId="7" type="noConversion"/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2F02E-3F28-4DF5-92E3-A4DC85D80301}">
  <dimension ref="B1:N89"/>
  <sheetViews>
    <sheetView zoomScaleNormal="100" workbookViewId="0"/>
  </sheetViews>
  <sheetFormatPr baseColWidth="10" defaultRowHeight="14.25" x14ac:dyDescent="0.2"/>
  <cols>
    <col min="1" max="1" width="4" style="5" customWidth="1"/>
    <col min="2" max="2" width="14.7109375" style="5" customWidth="1"/>
    <col min="3" max="3" width="17.140625" style="5" customWidth="1"/>
    <col min="4" max="4" width="16.7109375" style="5" customWidth="1"/>
    <col min="5" max="5" width="19.42578125" style="5" customWidth="1"/>
    <col min="6" max="6" width="19.140625" style="5" customWidth="1"/>
    <col min="7" max="8" width="16.7109375" style="5" customWidth="1"/>
    <col min="9" max="9" width="18.140625" style="5" customWidth="1"/>
    <col min="10" max="10" width="19.5703125" style="5" customWidth="1"/>
    <col min="11" max="12" width="16.7109375" style="5" customWidth="1"/>
    <col min="13" max="16" width="14.7109375" style="5" customWidth="1"/>
    <col min="17" max="17" width="23.140625" style="5" customWidth="1"/>
    <col min="18" max="20" width="16.7109375" style="5" customWidth="1"/>
    <col min="21" max="16384" width="11.42578125" style="5"/>
  </cols>
  <sheetData>
    <row r="1" spans="2:12" x14ac:dyDescent="0.2">
      <c r="K1" s="6"/>
    </row>
    <row r="2" spans="2:12" ht="36" customHeight="1" x14ac:dyDescent="0.2">
      <c r="D2" s="9"/>
      <c r="E2" s="9"/>
      <c r="F2" s="9"/>
      <c r="G2" s="9"/>
      <c r="H2" s="9"/>
      <c r="I2" s="6"/>
      <c r="J2" s="9"/>
      <c r="K2" s="9"/>
      <c r="L2" s="9"/>
    </row>
    <row r="3" spans="2:12" ht="15" x14ac:dyDescent="0.2">
      <c r="B3" s="10"/>
      <c r="C3" s="11"/>
      <c r="D3" s="11"/>
      <c r="E3" s="11"/>
      <c r="F3" s="11"/>
      <c r="G3" s="11"/>
      <c r="H3" s="11"/>
      <c r="I3" s="11"/>
    </row>
    <row r="4" spans="2:12" ht="15" x14ac:dyDescent="0.2">
      <c r="B4" s="10"/>
      <c r="C4" s="11"/>
      <c r="D4" s="11"/>
      <c r="E4" s="11"/>
      <c r="F4" s="11"/>
      <c r="G4" s="11"/>
      <c r="H4" s="11"/>
      <c r="I4" s="11"/>
    </row>
    <row r="5" spans="2:12" ht="30" customHeight="1" x14ac:dyDescent="0.2"/>
    <row r="6" spans="2:12" ht="69.95" customHeight="1" x14ac:dyDescent="0.2">
      <c r="B6" s="24"/>
      <c r="C6" s="26" t="s">
        <v>15</v>
      </c>
      <c r="D6" s="26" t="s">
        <v>9</v>
      </c>
      <c r="E6" s="26" t="s">
        <v>6</v>
      </c>
      <c r="F6" s="26" t="s">
        <v>7</v>
      </c>
      <c r="G6" s="26" t="s">
        <v>8</v>
      </c>
      <c r="H6" s="26" t="s">
        <v>16</v>
      </c>
      <c r="I6" s="26" t="s">
        <v>14</v>
      </c>
      <c r="J6" s="26" t="s">
        <v>13</v>
      </c>
      <c r="K6" s="26" t="s">
        <v>41</v>
      </c>
      <c r="L6" s="26" t="s">
        <v>42</v>
      </c>
    </row>
    <row r="7" spans="2:12" ht="15" thickBot="1" x14ac:dyDescent="0.25">
      <c r="B7" s="27">
        <v>2007</v>
      </c>
      <c r="C7" s="28">
        <v>189</v>
      </c>
      <c r="D7" s="28">
        <v>80633</v>
      </c>
      <c r="E7" s="28">
        <v>50247</v>
      </c>
      <c r="F7" s="28">
        <v>6541</v>
      </c>
      <c r="G7" s="28">
        <v>3670</v>
      </c>
      <c r="H7" s="29"/>
      <c r="I7" s="29"/>
      <c r="J7" s="29"/>
      <c r="K7" s="29"/>
      <c r="L7" s="29"/>
    </row>
    <row r="8" spans="2:12" ht="15" thickBot="1" x14ac:dyDescent="0.25">
      <c r="B8" s="30">
        <v>2008</v>
      </c>
      <c r="C8" s="31">
        <v>191</v>
      </c>
      <c r="D8" s="31">
        <v>73826</v>
      </c>
      <c r="E8" s="31">
        <v>47977</v>
      </c>
      <c r="F8" s="31">
        <v>5910</v>
      </c>
      <c r="G8" s="31">
        <v>3160</v>
      </c>
      <c r="H8" s="32">
        <f>+(C8-C7)/C7</f>
        <v>1.0582010582010581E-2</v>
      </c>
      <c r="I8" s="32">
        <f t="shared" ref="I8:L14" si="0">+(D8-D7)/D7</f>
        <v>-8.4419530465194154E-2</v>
      </c>
      <c r="J8" s="32">
        <f t="shared" si="0"/>
        <v>-4.5176826477202621E-2</v>
      </c>
      <c r="K8" s="32">
        <f t="shared" si="0"/>
        <v>-9.6468429903684455E-2</v>
      </c>
      <c r="L8" s="32">
        <f t="shared" si="0"/>
        <v>-0.13896457765667575</v>
      </c>
    </row>
    <row r="9" spans="2:12" ht="15" thickBot="1" x14ac:dyDescent="0.25">
      <c r="B9" s="33">
        <v>2009</v>
      </c>
      <c r="C9" s="31">
        <v>164</v>
      </c>
      <c r="D9" s="31">
        <v>68384</v>
      </c>
      <c r="E9" s="31">
        <v>47567</v>
      </c>
      <c r="F9" s="31">
        <v>5521</v>
      </c>
      <c r="G9" s="31">
        <v>2947</v>
      </c>
      <c r="H9" s="32">
        <f t="shared" ref="H9:H10" si="1">+(C9-C8)/C8</f>
        <v>-0.14136125654450263</v>
      </c>
      <c r="I9" s="32">
        <f t="shared" si="0"/>
        <v>-7.3713867743071551E-2</v>
      </c>
      <c r="J9" s="32">
        <f t="shared" si="0"/>
        <v>-8.5457615107238892E-3</v>
      </c>
      <c r="K9" s="32">
        <f t="shared" si="0"/>
        <v>-6.5820642978003385E-2</v>
      </c>
      <c r="L9" s="32">
        <f t="shared" si="0"/>
        <v>-6.7405063291139239E-2</v>
      </c>
    </row>
    <row r="10" spans="2:12" ht="15" thickBot="1" x14ac:dyDescent="0.25">
      <c r="B10" s="34">
        <v>2010</v>
      </c>
      <c r="C10" s="35">
        <v>160</v>
      </c>
      <c r="D10" s="35">
        <v>70893</v>
      </c>
      <c r="E10" s="35">
        <v>48620</v>
      </c>
      <c r="F10" s="35">
        <v>5232</v>
      </c>
      <c r="G10" s="35">
        <v>2728</v>
      </c>
      <c r="H10" s="36">
        <f t="shared" si="1"/>
        <v>-2.4390243902439025E-2</v>
      </c>
      <c r="I10" s="36">
        <f t="shared" si="0"/>
        <v>3.6689868975198874E-2</v>
      </c>
      <c r="J10" s="36">
        <f t="shared" si="0"/>
        <v>2.2137195955179011E-2</v>
      </c>
      <c r="K10" s="36">
        <f t="shared" si="0"/>
        <v>-5.2345589567107408E-2</v>
      </c>
      <c r="L10" s="36">
        <f t="shared" si="0"/>
        <v>-7.4312860536138448E-2</v>
      </c>
    </row>
    <row r="11" spans="2:12" ht="15" thickBot="1" x14ac:dyDescent="0.25">
      <c r="B11" s="27">
        <v>2011</v>
      </c>
      <c r="C11" s="28">
        <v>176</v>
      </c>
      <c r="D11" s="28">
        <v>68851</v>
      </c>
      <c r="E11" s="28">
        <v>48328</v>
      </c>
      <c r="F11" s="28">
        <v>4872</v>
      </c>
      <c r="G11" s="28">
        <v>2475</v>
      </c>
      <c r="H11" s="32">
        <f t="shared" ref="H11:H14" si="2">+(C11-C10)/C10</f>
        <v>0.1</v>
      </c>
      <c r="I11" s="32">
        <f t="shared" si="0"/>
        <v>-2.8803972183431368E-2</v>
      </c>
      <c r="J11" s="32">
        <f t="shared" si="0"/>
        <v>-6.0057589469354172E-3</v>
      </c>
      <c r="K11" s="32">
        <f t="shared" si="0"/>
        <v>-6.8807339449541288E-2</v>
      </c>
      <c r="L11" s="32">
        <f t="shared" si="0"/>
        <v>-9.2741935483870969E-2</v>
      </c>
    </row>
    <row r="12" spans="2:12" ht="15" thickBot="1" x14ac:dyDescent="0.25">
      <c r="B12" s="30">
        <v>2012</v>
      </c>
      <c r="C12" s="31">
        <v>164</v>
      </c>
      <c r="D12" s="31">
        <v>70541</v>
      </c>
      <c r="E12" s="31">
        <v>49330</v>
      </c>
      <c r="F12" s="31">
        <v>4729</v>
      </c>
      <c r="G12" s="31">
        <v>2396</v>
      </c>
      <c r="H12" s="32">
        <f t="shared" si="2"/>
        <v>-6.8181818181818177E-2</v>
      </c>
      <c r="I12" s="32">
        <f t="shared" si="0"/>
        <v>2.4545758231543476E-2</v>
      </c>
      <c r="J12" s="32">
        <f t="shared" si="0"/>
        <v>2.0733322297632844E-2</v>
      </c>
      <c r="K12" s="32">
        <f t="shared" si="0"/>
        <v>-2.9351395730706074E-2</v>
      </c>
      <c r="L12" s="32">
        <f t="shared" si="0"/>
        <v>-3.1919191919191917E-2</v>
      </c>
    </row>
    <row r="13" spans="2:12" ht="15" thickBot="1" x14ac:dyDescent="0.25">
      <c r="B13" s="33">
        <v>2013</v>
      </c>
      <c r="C13" s="31">
        <v>178</v>
      </c>
      <c r="D13" s="31">
        <v>70329</v>
      </c>
      <c r="E13" s="31">
        <v>47611</v>
      </c>
      <c r="F13" s="31">
        <v>4632</v>
      </c>
      <c r="G13" s="31">
        <v>2231</v>
      </c>
      <c r="H13" s="32">
        <f t="shared" si="2"/>
        <v>8.5365853658536592E-2</v>
      </c>
      <c r="I13" s="32">
        <f t="shared" si="0"/>
        <v>-3.0053444096341136E-3</v>
      </c>
      <c r="J13" s="32">
        <f t="shared" si="0"/>
        <v>-3.4846949118183659E-2</v>
      </c>
      <c r="K13" s="32">
        <f t="shared" si="0"/>
        <v>-2.0511736096426307E-2</v>
      </c>
      <c r="L13" s="32">
        <f t="shared" si="0"/>
        <v>-6.8864774624373959E-2</v>
      </c>
    </row>
    <row r="14" spans="2:12" ht="15" thickBot="1" x14ac:dyDescent="0.25">
      <c r="B14" s="34">
        <v>2014</v>
      </c>
      <c r="C14" s="35">
        <v>202</v>
      </c>
      <c r="D14" s="35">
        <v>75820</v>
      </c>
      <c r="E14" s="35">
        <v>50626</v>
      </c>
      <c r="F14" s="35">
        <v>4805</v>
      </c>
      <c r="G14" s="35">
        <v>2240</v>
      </c>
      <c r="H14" s="36">
        <f t="shared" si="2"/>
        <v>0.1348314606741573</v>
      </c>
      <c r="I14" s="36">
        <f t="shared" si="0"/>
        <v>7.8075900410925797E-2</v>
      </c>
      <c r="J14" s="36">
        <f t="shared" si="0"/>
        <v>6.3325702043645377E-2</v>
      </c>
      <c r="K14" s="36">
        <f t="shared" si="0"/>
        <v>3.7348877374784109E-2</v>
      </c>
      <c r="L14" s="36">
        <f t="shared" si="0"/>
        <v>4.0340654415060512E-3</v>
      </c>
    </row>
    <row r="15" spans="2:12" ht="15" thickBot="1" x14ac:dyDescent="0.25">
      <c r="B15" s="27">
        <v>2015</v>
      </c>
      <c r="C15" s="28">
        <v>216</v>
      </c>
      <c r="D15" s="28">
        <v>73414</v>
      </c>
      <c r="E15" s="28">
        <v>49963</v>
      </c>
      <c r="F15" s="28">
        <v>4619</v>
      </c>
      <c r="G15" s="28">
        <v>1980</v>
      </c>
      <c r="H15" s="32">
        <f t="shared" ref="H15:H23" si="3">+(C15-C14)/C14</f>
        <v>6.9306930693069313E-2</v>
      </c>
      <c r="I15" s="32">
        <f t="shared" ref="I15:I21" si="4">+(D15-D14)/D14</f>
        <v>-3.1733051965180691E-2</v>
      </c>
      <c r="J15" s="32">
        <f t="shared" ref="J15:J21" si="5">+(E15-E14)/E14</f>
        <v>-1.3096037609133646E-2</v>
      </c>
      <c r="K15" s="32">
        <f t="shared" ref="K15:K21" si="6">+(F15-F14)/F14</f>
        <v>-3.870967741935484E-2</v>
      </c>
      <c r="L15" s="32">
        <f t="shared" ref="L15:L21" si="7">+(G15-G14)/G14</f>
        <v>-0.11607142857142858</v>
      </c>
    </row>
    <row r="16" spans="2:12" ht="15" thickBot="1" x14ac:dyDescent="0.25">
      <c r="B16" s="30">
        <v>2016</v>
      </c>
      <c r="C16" s="31">
        <v>159</v>
      </c>
      <c r="D16" s="31">
        <v>67189</v>
      </c>
      <c r="E16" s="31">
        <v>46830</v>
      </c>
      <c r="F16" s="31">
        <v>3912</v>
      </c>
      <c r="G16" s="31">
        <v>1928</v>
      </c>
      <c r="H16" s="32">
        <f t="shared" si="3"/>
        <v>-0.2638888888888889</v>
      </c>
      <c r="I16" s="32">
        <f t="shared" si="4"/>
        <v>-8.4793091236004037E-2</v>
      </c>
      <c r="J16" s="32">
        <f t="shared" si="5"/>
        <v>-6.2706402738026135E-2</v>
      </c>
      <c r="K16" s="32">
        <f t="shared" si="6"/>
        <v>-0.1530634336436458</v>
      </c>
      <c r="L16" s="32">
        <f t="shared" si="7"/>
        <v>-2.6262626262626262E-2</v>
      </c>
    </row>
    <row r="17" spans="2:14" ht="15" thickBot="1" x14ac:dyDescent="0.25">
      <c r="B17" s="33">
        <v>2017</v>
      </c>
      <c r="C17" s="31">
        <v>142</v>
      </c>
      <c r="D17" s="31">
        <v>64024</v>
      </c>
      <c r="E17" s="31">
        <v>45019</v>
      </c>
      <c r="F17" s="31">
        <v>3687</v>
      </c>
      <c r="G17" s="31">
        <v>1761</v>
      </c>
      <c r="H17" s="32">
        <f t="shared" si="3"/>
        <v>-0.1069182389937107</v>
      </c>
      <c r="I17" s="32">
        <f t="shared" si="4"/>
        <v>-4.7105925077021535E-2</v>
      </c>
      <c r="J17" s="32">
        <f t="shared" si="5"/>
        <v>-3.8671791586589795E-2</v>
      </c>
      <c r="K17" s="32">
        <f t="shared" si="6"/>
        <v>-5.7515337423312884E-2</v>
      </c>
      <c r="L17" s="32">
        <f t="shared" si="7"/>
        <v>-8.6618257261410786E-2</v>
      </c>
    </row>
    <row r="18" spans="2:14" ht="15" thickBot="1" x14ac:dyDescent="0.25">
      <c r="B18" s="34">
        <v>2018</v>
      </c>
      <c r="C18" s="35">
        <v>134</v>
      </c>
      <c r="D18" s="35">
        <v>62241</v>
      </c>
      <c r="E18" s="35">
        <v>44433</v>
      </c>
      <c r="F18" s="35">
        <v>3395</v>
      </c>
      <c r="G18" s="35">
        <v>1635</v>
      </c>
      <c r="H18" s="36">
        <f t="shared" si="3"/>
        <v>-5.6338028169014086E-2</v>
      </c>
      <c r="I18" s="36">
        <f t="shared" si="4"/>
        <v>-2.7848931650631015E-2</v>
      </c>
      <c r="J18" s="36">
        <f t="shared" si="5"/>
        <v>-1.3016726271129967E-2</v>
      </c>
      <c r="K18" s="36">
        <f t="shared" si="6"/>
        <v>-7.9197179278546248E-2</v>
      </c>
      <c r="L18" s="36">
        <f t="shared" si="7"/>
        <v>-7.1550255536626917E-2</v>
      </c>
    </row>
    <row r="19" spans="2:14" ht="15" thickBot="1" x14ac:dyDescent="0.25">
      <c r="B19" s="33">
        <v>2019</v>
      </c>
      <c r="C19" s="31">
        <v>100</v>
      </c>
      <c r="D19" s="31">
        <v>62020</v>
      </c>
      <c r="E19" s="31">
        <v>42826</v>
      </c>
      <c r="F19" s="31">
        <v>3210</v>
      </c>
      <c r="G19" s="31">
        <v>1511</v>
      </c>
      <c r="H19" s="32">
        <f t="shared" si="3"/>
        <v>-0.2537313432835821</v>
      </c>
      <c r="I19" s="32">
        <f t="shared" si="4"/>
        <v>-3.5507141594768722E-3</v>
      </c>
      <c r="J19" s="32">
        <f t="shared" si="5"/>
        <v>-3.6166812954335742E-2</v>
      </c>
      <c r="K19" s="32">
        <f t="shared" si="6"/>
        <v>-5.4491899852724596E-2</v>
      </c>
      <c r="L19" s="32">
        <f t="shared" si="7"/>
        <v>-7.5840978593272171E-2</v>
      </c>
    </row>
    <row r="20" spans="2:14" ht="15" thickBot="1" x14ac:dyDescent="0.25">
      <c r="B20" s="33">
        <v>2020</v>
      </c>
      <c r="C20" s="31">
        <v>78</v>
      </c>
      <c r="D20" s="31">
        <v>54960</v>
      </c>
      <c r="E20" s="31">
        <v>36090</v>
      </c>
      <c r="F20" s="31">
        <v>2697</v>
      </c>
      <c r="G20" s="31">
        <v>1235</v>
      </c>
      <c r="H20" s="32">
        <f t="shared" si="3"/>
        <v>-0.22</v>
      </c>
      <c r="I20" s="32">
        <f t="shared" si="4"/>
        <v>-0.11383424701709126</v>
      </c>
      <c r="J20" s="32">
        <f t="shared" si="5"/>
        <v>-0.15728762901041424</v>
      </c>
      <c r="K20" s="32">
        <f t="shared" si="6"/>
        <v>-0.15981308411214953</v>
      </c>
      <c r="L20" s="32">
        <f t="shared" si="7"/>
        <v>-0.18266048974189278</v>
      </c>
    </row>
    <row r="21" spans="2:14" ht="15" thickBot="1" x14ac:dyDescent="0.25">
      <c r="B21" s="33">
        <v>2021</v>
      </c>
      <c r="C21" s="31">
        <v>70</v>
      </c>
      <c r="D21" s="31">
        <v>57168</v>
      </c>
      <c r="E21" s="31">
        <v>36337</v>
      </c>
      <c r="F21" s="31">
        <v>2687</v>
      </c>
      <c r="G21" s="31">
        <v>1187</v>
      </c>
      <c r="H21" s="32">
        <f t="shared" si="3"/>
        <v>-0.10256410256410256</v>
      </c>
      <c r="I21" s="32">
        <f t="shared" si="4"/>
        <v>4.017467248908297E-2</v>
      </c>
      <c r="J21" s="32">
        <f t="shared" si="5"/>
        <v>6.8440011083402601E-3</v>
      </c>
      <c r="K21" s="32">
        <f t="shared" si="6"/>
        <v>-3.7078235076010383E-3</v>
      </c>
      <c r="L21" s="32">
        <f t="shared" si="7"/>
        <v>-3.8866396761133605E-2</v>
      </c>
    </row>
    <row r="22" spans="2:14" ht="15" thickBot="1" x14ac:dyDescent="0.25">
      <c r="B22" s="34">
        <v>2022</v>
      </c>
      <c r="C22" s="35">
        <v>65</v>
      </c>
      <c r="D22" s="35">
        <v>55123</v>
      </c>
      <c r="E22" s="35">
        <v>36250</v>
      </c>
      <c r="F22" s="35">
        <v>2581</v>
      </c>
      <c r="G22" s="35">
        <v>1174</v>
      </c>
      <c r="H22" s="36">
        <f t="shared" si="3"/>
        <v>-7.1428571428571425E-2</v>
      </c>
      <c r="I22" s="36">
        <f t="shared" ref="I22:I23" si="8">+(D22-D21)/D21</f>
        <v>-3.5771760425412816E-2</v>
      </c>
      <c r="J22" s="36">
        <f t="shared" ref="J22:J23" si="9">+(E22-E21)/E21</f>
        <v>-2.3942537909018356E-3</v>
      </c>
      <c r="K22" s="36">
        <f>+(F22-F21)/F21</f>
        <v>-3.9449199851135097E-2</v>
      </c>
      <c r="L22" s="36">
        <f t="shared" ref="L22:L23" si="10">+(G22-G21)/G21</f>
        <v>-1.0951979780960405E-2</v>
      </c>
    </row>
    <row r="23" spans="2:14" ht="15" thickBot="1" x14ac:dyDescent="0.25">
      <c r="B23" s="68">
        <v>2023</v>
      </c>
      <c r="C23" s="57">
        <f>+'Nulidades TSJ '!D22</f>
        <v>51</v>
      </c>
      <c r="D23" s="57">
        <f>+'Divorcios consensuados TSJ'!D22</f>
        <v>52803</v>
      </c>
      <c r="E23" s="57">
        <f>+'Divorcios no consensuados TSJ'!$D$22</f>
        <v>36082</v>
      </c>
      <c r="F23" s="57">
        <f>+'Separaciones consensuadas TSJ'!$D$22</f>
        <v>2369</v>
      </c>
      <c r="G23" s="57">
        <f>+'Separaciones no consensuada TSJ'!$D$22</f>
        <v>1039</v>
      </c>
      <c r="H23" s="32">
        <f t="shared" si="3"/>
        <v>-0.2153846153846154</v>
      </c>
      <c r="I23" s="32">
        <f t="shared" si="8"/>
        <v>-4.208769479164777E-2</v>
      </c>
      <c r="J23" s="32">
        <f t="shared" si="9"/>
        <v>-4.6344827586206894E-3</v>
      </c>
      <c r="K23" s="32">
        <f>+(F23-F22)/F22</f>
        <v>-8.2138705927934916E-2</v>
      </c>
      <c r="L23" s="32">
        <f t="shared" si="10"/>
        <v>-0.11499148211243612</v>
      </c>
    </row>
    <row r="24" spans="2:14" ht="15" thickBot="1" x14ac:dyDescent="0.25">
      <c r="B24" s="57"/>
      <c r="C24" s="57"/>
      <c r="D24" s="57"/>
      <c r="E24" s="57"/>
      <c r="F24" s="57"/>
      <c r="G24" s="57"/>
      <c r="H24" s="32"/>
      <c r="I24" s="32"/>
      <c r="J24" s="32"/>
      <c r="K24" s="32"/>
      <c r="L24" s="32"/>
      <c r="M24" s="12"/>
    </row>
    <row r="25" spans="2:14" ht="15" thickBot="1" x14ac:dyDescent="0.25">
      <c r="C25" s="12"/>
      <c r="D25" s="32"/>
      <c r="E25" s="57"/>
      <c r="F25" s="12"/>
      <c r="G25" s="57"/>
      <c r="H25" s="32"/>
      <c r="I25" s="32"/>
      <c r="J25" s="32"/>
      <c r="K25" s="32"/>
      <c r="L25" s="32"/>
      <c r="M25" s="12"/>
      <c r="N25" s="32"/>
    </row>
    <row r="26" spans="2:14" ht="15" customHeight="1" thickBot="1" x14ac:dyDescent="0.25">
      <c r="C26" s="36"/>
      <c r="D26" s="12"/>
      <c r="E26" s="36"/>
      <c r="F26" s="36"/>
      <c r="G26" s="36"/>
      <c r="H26" s="36"/>
      <c r="I26" s="12"/>
      <c r="J26" s="9"/>
    </row>
    <row r="27" spans="2:14" ht="69.95" customHeight="1" x14ac:dyDescent="0.2">
      <c r="B27" s="37"/>
      <c r="C27" s="26" t="s">
        <v>43</v>
      </c>
      <c r="D27" s="26" t="s">
        <v>44</v>
      </c>
      <c r="E27" s="26" t="s">
        <v>499</v>
      </c>
      <c r="F27" s="26" t="s">
        <v>500</v>
      </c>
      <c r="G27" s="26" t="s">
        <v>497</v>
      </c>
      <c r="H27" s="26" t="s">
        <v>498</v>
      </c>
      <c r="I27" s="26" t="s">
        <v>501</v>
      </c>
      <c r="J27" s="26" t="s">
        <v>502</v>
      </c>
    </row>
    <row r="28" spans="2:14" ht="15" thickBot="1" x14ac:dyDescent="0.25">
      <c r="B28" s="27">
        <v>2007</v>
      </c>
      <c r="C28" s="28">
        <v>3303</v>
      </c>
      <c r="D28" s="28">
        <v>12107</v>
      </c>
      <c r="E28" s="28">
        <v>5534</v>
      </c>
      <c r="F28" s="28">
        <v>12677</v>
      </c>
      <c r="G28" s="28"/>
      <c r="H28" s="29"/>
      <c r="I28" s="29"/>
      <c r="J28" s="29"/>
      <c r="K28" s="29"/>
      <c r="L28" s="29"/>
    </row>
    <row r="29" spans="2:14" ht="15" thickBot="1" x14ac:dyDescent="0.25">
      <c r="B29" s="30">
        <v>2008</v>
      </c>
      <c r="C29" s="31">
        <v>3691</v>
      </c>
      <c r="D29" s="31">
        <v>14069</v>
      </c>
      <c r="E29" s="31">
        <v>6104</v>
      </c>
      <c r="F29" s="31">
        <v>14493</v>
      </c>
      <c r="G29" s="32">
        <f>+(C29-C28)/C28</f>
        <v>0.11746896760520739</v>
      </c>
      <c r="H29" s="32">
        <f t="shared" ref="H29:I29" si="11">+(D29-D28)/D28</f>
        <v>0.16205500949863716</v>
      </c>
      <c r="I29" s="32">
        <f t="shared" si="11"/>
        <v>0.1029996385977593</v>
      </c>
      <c r="J29" s="32">
        <f>+(F29-F28)/F28</f>
        <v>0.14325155793957561</v>
      </c>
      <c r="K29" s="29"/>
      <c r="L29" s="29"/>
    </row>
    <row r="30" spans="2:14" ht="15" thickBot="1" x14ac:dyDescent="0.25">
      <c r="B30" s="33">
        <v>2009</v>
      </c>
      <c r="C30" s="31">
        <v>4183</v>
      </c>
      <c r="D30" s="31">
        <v>17043</v>
      </c>
      <c r="E30" s="31">
        <v>6992</v>
      </c>
      <c r="F30" s="31">
        <v>16483</v>
      </c>
      <c r="G30" s="32">
        <f t="shared" ref="G30:G44" si="12">+(C30-C29)/C29</f>
        <v>0.1332972094283392</v>
      </c>
      <c r="H30" s="32">
        <f t="shared" ref="H30:H42" si="13">+(D30-D29)/D29</f>
        <v>0.21138673679721373</v>
      </c>
      <c r="I30" s="32">
        <f t="shared" ref="I30:I42" si="14">+(E30-E29)/E29</f>
        <v>0.14547837483617301</v>
      </c>
      <c r="J30" s="32">
        <f t="shared" ref="J30:J42" si="15">+(F30-F29)/F29</f>
        <v>0.13730766576968192</v>
      </c>
      <c r="K30" s="29"/>
      <c r="L30" s="29"/>
    </row>
    <row r="31" spans="2:14" ht="15" thickBot="1" x14ac:dyDescent="0.25">
      <c r="B31" s="34">
        <v>2010</v>
      </c>
      <c r="C31" s="35">
        <v>4996</v>
      </c>
      <c r="D31" s="35">
        <v>19393</v>
      </c>
      <c r="E31" s="35">
        <v>9017</v>
      </c>
      <c r="F31" s="35">
        <v>19051</v>
      </c>
      <c r="G31" s="36">
        <f t="shared" si="12"/>
        <v>0.19435811618455653</v>
      </c>
      <c r="H31" s="36">
        <f t="shared" si="13"/>
        <v>0.13788652232588158</v>
      </c>
      <c r="I31" s="36">
        <f t="shared" si="14"/>
        <v>0.28961670480549201</v>
      </c>
      <c r="J31" s="36">
        <f t="shared" si="15"/>
        <v>0.15579688163562458</v>
      </c>
      <c r="K31" s="29"/>
      <c r="L31" s="29"/>
    </row>
    <row r="32" spans="2:14" ht="15" thickBot="1" x14ac:dyDescent="0.25">
      <c r="B32" s="27">
        <v>2011</v>
      </c>
      <c r="C32" s="28">
        <v>6013</v>
      </c>
      <c r="D32" s="28">
        <v>22932</v>
      </c>
      <c r="E32" s="28">
        <v>10214</v>
      </c>
      <c r="F32" s="28">
        <v>20988</v>
      </c>
      <c r="G32" s="32">
        <f t="shared" si="12"/>
        <v>0.20356285028022417</v>
      </c>
      <c r="H32" s="32">
        <f t="shared" si="13"/>
        <v>0.1824885267880163</v>
      </c>
      <c r="I32" s="32">
        <f t="shared" si="14"/>
        <v>0.13274925141399579</v>
      </c>
      <c r="J32" s="32">
        <f t="shared" si="15"/>
        <v>0.10167445278463073</v>
      </c>
      <c r="K32" s="29"/>
      <c r="L32" s="29"/>
    </row>
    <row r="33" spans="2:12" ht="15" thickBot="1" x14ac:dyDescent="0.25">
      <c r="B33" s="30">
        <v>2012</v>
      </c>
      <c r="C33" s="31">
        <v>6915</v>
      </c>
      <c r="D33" s="31">
        <v>28367</v>
      </c>
      <c r="E33" s="31">
        <v>12018</v>
      </c>
      <c r="F33" s="31">
        <v>23283</v>
      </c>
      <c r="G33" s="32">
        <f t="shared" si="12"/>
        <v>0.15000831531681358</v>
      </c>
      <c r="H33" s="32">
        <f t="shared" si="13"/>
        <v>0.23700505843362987</v>
      </c>
      <c r="I33" s="32">
        <f t="shared" si="14"/>
        <v>0.17662032504405717</v>
      </c>
      <c r="J33" s="32">
        <f t="shared" si="15"/>
        <v>0.10934819897084049</v>
      </c>
      <c r="K33" s="29"/>
      <c r="L33" s="29"/>
    </row>
    <row r="34" spans="2:12" ht="15" thickBot="1" x14ac:dyDescent="0.25">
      <c r="B34" s="33">
        <v>2013</v>
      </c>
      <c r="C34" s="31">
        <v>7943</v>
      </c>
      <c r="D34" s="31">
        <v>30511</v>
      </c>
      <c r="E34" s="31">
        <v>13849</v>
      </c>
      <c r="F34" s="31">
        <v>25194</v>
      </c>
      <c r="G34" s="32">
        <f t="shared" si="12"/>
        <v>0.14866232827187273</v>
      </c>
      <c r="H34" s="32">
        <f t="shared" si="13"/>
        <v>7.5580780484365631E-2</v>
      </c>
      <c r="I34" s="32">
        <f t="shared" si="14"/>
        <v>0.15235480113163588</v>
      </c>
      <c r="J34" s="32">
        <f t="shared" si="15"/>
        <v>8.2077051926298161E-2</v>
      </c>
      <c r="K34" s="29"/>
      <c r="L34" s="29"/>
    </row>
    <row r="35" spans="2:12" ht="15" thickBot="1" x14ac:dyDescent="0.25">
      <c r="B35" s="34">
        <v>2014</v>
      </c>
      <c r="C35" s="35">
        <v>9110</v>
      </c>
      <c r="D35" s="35">
        <v>33188</v>
      </c>
      <c r="E35" s="35">
        <v>16502</v>
      </c>
      <c r="F35" s="35">
        <v>28114</v>
      </c>
      <c r="G35" s="36">
        <f t="shared" si="12"/>
        <v>0.14692181795291451</v>
      </c>
      <c r="H35" s="36">
        <f t="shared" si="13"/>
        <v>8.773884828422536E-2</v>
      </c>
      <c r="I35" s="36">
        <f t="shared" si="14"/>
        <v>0.19156617806339807</v>
      </c>
      <c r="J35" s="36">
        <f t="shared" si="15"/>
        <v>0.11590061125664841</v>
      </c>
      <c r="K35" s="29"/>
      <c r="L35" s="29"/>
    </row>
    <row r="36" spans="2:12" ht="15" thickBot="1" x14ac:dyDescent="0.25">
      <c r="B36" s="27">
        <v>2015</v>
      </c>
      <c r="C36" s="28">
        <v>9805</v>
      </c>
      <c r="D36" s="28">
        <v>34248</v>
      </c>
      <c r="E36" s="28">
        <v>17932</v>
      </c>
      <c r="F36" s="28">
        <v>28104</v>
      </c>
      <c r="G36" s="32">
        <f t="shared" si="12"/>
        <v>7.6289791437980245E-2</v>
      </c>
      <c r="H36" s="32">
        <f t="shared" si="13"/>
        <v>3.1939255152464749E-2</v>
      </c>
      <c r="I36" s="32">
        <f t="shared" si="14"/>
        <v>8.6656162889346744E-2</v>
      </c>
      <c r="J36" s="32">
        <f t="shared" si="15"/>
        <v>-3.5569467169381801E-4</v>
      </c>
      <c r="K36" s="29"/>
      <c r="L36" s="29"/>
    </row>
    <row r="37" spans="2:12" ht="15" thickBot="1" x14ac:dyDescent="0.25">
      <c r="B37" s="30">
        <v>2016</v>
      </c>
      <c r="C37" s="31">
        <v>10214</v>
      </c>
      <c r="D37" s="31">
        <v>34017</v>
      </c>
      <c r="E37" s="31">
        <v>18225</v>
      </c>
      <c r="F37" s="31">
        <v>28398</v>
      </c>
      <c r="G37" s="32">
        <f t="shared" si="12"/>
        <v>4.1713411524732277E-2</v>
      </c>
      <c r="H37" s="32">
        <f t="shared" si="13"/>
        <v>-6.7449194113524879E-3</v>
      </c>
      <c r="I37" s="32">
        <f t="shared" si="14"/>
        <v>1.6339504795895604E-2</v>
      </c>
      <c r="J37" s="32">
        <f t="shared" si="15"/>
        <v>1.0461144321093083E-2</v>
      </c>
      <c r="K37" s="29"/>
      <c r="L37" s="29"/>
    </row>
    <row r="38" spans="2:12" ht="15" thickBot="1" x14ac:dyDescent="0.25">
      <c r="B38" s="33">
        <v>2017</v>
      </c>
      <c r="C38" s="31">
        <v>10617</v>
      </c>
      <c r="D38" s="31">
        <v>34099</v>
      </c>
      <c r="E38" s="31">
        <v>18492</v>
      </c>
      <c r="F38" s="31">
        <v>28011</v>
      </c>
      <c r="G38" s="32">
        <f t="shared" si="12"/>
        <v>3.9455649109065988E-2</v>
      </c>
      <c r="H38" s="32">
        <f t="shared" si="13"/>
        <v>2.4105594261692683E-3</v>
      </c>
      <c r="I38" s="32">
        <f t="shared" si="14"/>
        <v>1.4650205761316872E-2</v>
      </c>
      <c r="J38" s="32">
        <f t="shared" si="15"/>
        <v>-1.3627720261990281E-2</v>
      </c>
      <c r="K38" s="29"/>
      <c r="L38" s="29"/>
    </row>
    <row r="39" spans="2:12" ht="15" thickBot="1" x14ac:dyDescent="0.25">
      <c r="B39" s="34">
        <v>2018</v>
      </c>
      <c r="C39" s="35">
        <v>11366</v>
      </c>
      <c r="D39" s="35">
        <v>33666</v>
      </c>
      <c r="E39" s="35">
        <v>19281</v>
      </c>
      <c r="F39" s="35">
        <v>28188</v>
      </c>
      <c r="G39" s="36">
        <f t="shared" si="12"/>
        <v>7.0547235565602343E-2</v>
      </c>
      <c r="H39" s="36">
        <f t="shared" si="13"/>
        <v>-1.2698319598815214E-2</v>
      </c>
      <c r="I39" s="36">
        <f t="shared" si="14"/>
        <v>4.2667099286177804E-2</v>
      </c>
      <c r="J39" s="36">
        <f t="shared" si="15"/>
        <v>6.3189461283067365E-3</v>
      </c>
      <c r="K39" s="29"/>
      <c r="L39" s="29"/>
    </row>
    <row r="40" spans="2:12" ht="15" thickBot="1" x14ac:dyDescent="0.25">
      <c r="B40" s="33">
        <v>2019</v>
      </c>
      <c r="C40" s="31">
        <v>12166</v>
      </c>
      <c r="D40" s="31">
        <v>34949</v>
      </c>
      <c r="E40" s="31">
        <v>19716</v>
      </c>
      <c r="F40" s="31">
        <v>28364</v>
      </c>
      <c r="G40" s="32">
        <f t="shared" si="12"/>
        <v>7.0385359845152207E-2</v>
      </c>
      <c r="H40" s="32">
        <f t="shared" si="13"/>
        <v>3.8109665537931443E-2</v>
      </c>
      <c r="I40" s="32">
        <f t="shared" si="14"/>
        <v>2.2561070483896065E-2</v>
      </c>
      <c r="J40" s="32">
        <f t="shared" si="15"/>
        <v>6.2437916844047111E-3</v>
      </c>
      <c r="K40" s="29"/>
      <c r="L40" s="29"/>
    </row>
    <row r="41" spans="2:12" ht="15" thickBot="1" x14ac:dyDescent="0.25">
      <c r="B41" s="33">
        <v>2020</v>
      </c>
      <c r="C41" s="31">
        <v>11329</v>
      </c>
      <c r="D41" s="31">
        <v>30070</v>
      </c>
      <c r="E41" s="31">
        <v>21236</v>
      </c>
      <c r="F41" s="31">
        <v>25184</v>
      </c>
      <c r="G41" s="32">
        <f t="shared" si="12"/>
        <v>-6.8798290317277661E-2</v>
      </c>
      <c r="H41" s="32">
        <f t="shared" si="13"/>
        <v>-0.13960342212938853</v>
      </c>
      <c r="I41" s="32">
        <f t="shared" si="14"/>
        <v>7.7094745384459318E-2</v>
      </c>
      <c r="J41" s="32">
        <f t="shared" si="15"/>
        <v>-0.11211394725708644</v>
      </c>
      <c r="K41" s="29"/>
      <c r="L41" s="29"/>
    </row>
    <row r="42" spans="2:12" ht="15" thickBot="1" x14ac:dyDescent="0.25">
      <c r="B42" s="33">
        <v>2021</v>
      </c>
      <c r="C42" s="31">
        <v>12955</v>
      </c>
      <c r="D42" s="31">
        <v>32162</v>
      </c>
      <c r="E42" s="31">
        <v>24032</v>
      </c>
      <c r="F42" s="31">
        <v>26548</v>
      </c>
      <c r="G42" s="32">
        <f t="shared" si="12"/>
        <v>0.14352546561920734</v>
      </c>
      <c r="H42" s="32">
        <f t="shared" si="13"/>
        <v>6.9571000997672092E-2</v>
      </c>
      <c r="I42" s="32">
        <f t="shared" si="14"/>
        <v>0.13166321341118856</v>
      </c>
      <c r="J42" s="32">
        <f t="shared" si="15"/>
        <v>5.4161372299872938E-2</v>
      </c>
      <c r="K42" s="29"/>
      <c r="L42" s="29"/>
    </row>
    <row r="43" spans="2:12" ht="15" thickBot="1" x14ac:dyDescent="0.25">
      <c r="B43" s="34">
        <v>2022</v>
      </c>
      <c r="C43" s="35">
        <v>12686</v>
      </c>
      <c r="D43" s="35">
        <v>32247</v>
      </c>
      <c r="E43" s="35">
        <v>22077</v>
      </c>
      <c r="F43" s="35">
        <v>26466</v>
      </c>
      <c r="G43" s="36">
        <f t="shared" si="12"/>
        <v>-2.0764183712852182E-2</v>
      </c>
      <c r="H43" s="36">
        <f t="shared" ref="H43:H44" si="16">+(D43-D42)/D42</f>
        <v>2.642870468254462E-3</v>
      </c>
      <c r="I43" s="36">
        <f t="shared" ref="I43:I44" si="17">+(E43-E42)/E42</f>
        <v>-8.1349866844207724E-2</v>
      </c>
      <c r="J43" s="36">
        <f>+(F43-F42)/F42</f>
        <v>-3.0887449148711767E-3</v>
      </c>
      <c r="K43" s="62"/>
      <c r="L43" s="62"/>
    </row>
    <row r="44" spans="2:12" ht="15" thickBot="1" x14ac:dyDescent="0.25">
      <c r="B44" s="68">
        <v>2023</v>
      </c>
      <c r="C44" s="57">
        <f>+'Modif. medidas consens. TSJ'!$D$22</f>
        <v>12485</v>
      </c>
      <c r="D44" s="57">
        <f>+'Modif. medidas no consens TSJ'!$D$22</f>
        <v>31548</v>
      </c>
      <c r="E44" s="57">
        <f>+'Guarda custod hij no matr. cons'!$D$22</f>
        <v>22273</v>
      </c>
      <c r="F44" s="57">
        <f>+'Guarda cust hij no matr. no con'!$D$22</f>
        <v>27280</v>
      </c>
      <c r="G44" s="32">
        <f t="shared" si="12"/>
        <v>-1.5844237742393189E-2</v>
      </c>
      <c r="H44" s="32">
        <f t="shared" si="16"/>
        <v>-2.1676435017210904E-2</v>
      </c>
      <c r="I44" s="32">
        <f t="shared" si="17"/>
        <v>8.8780178466277126E-3</v>
      </c>
      <c r="J44" s="32">
        <f>+(F44-F43)/F43</f>
        <v>3.0756442227763924E-2</v>
      </c>
    </row>
    <row r="76" spans="11:12" x14ac:dyDescent="0.2">
      <c r="K76" s="62"/>
      <c r="L76" s="62"/>
    </row>
    <row r="77" spans="11:12" x14ac:dyDescent="0.2">
      <c r="K77" s="62"/>
      <c r="L77" s="62"/>
    </row>
    <row r="89" spans="2:10" s="2" customFormat="1" x14ac:dyDescent="0.2">
      <c r="B89" s="5"/>
      <c r="C89" s="5"/>
      <c r="D89" s="5"/>
      <c r="E89" s="5"/>
      <c r="F89" s="5"/>
      <c r="G89" s="5"/>
      <c r="H89" s="5"/>
      <c r="I89" s="5"/>
      <c r="J89" s="5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FECAA-2AC2-4614-B916-A175444533F5}">
  <dimension ref="A1:Z68"/>
  <sheetViews>
    <sheetView zoomScaleNormal="100" workbookViewId="0"/>
  </sheetViews>
  <sheetFormatPr baseColWidth="10" defaultColWidth="9.140625" defaultRowHeight="12.75" x14ac:dyDescent="0.2"/>
  <cols>
    <col min="1" max="1" width="3" style="2" customWidth="1"/>
    <col min="2" max="2" width="35.42578125" style="2" bestFit="1" customWidth="1"/>
    <col min="3" max="13" width="12.28515625" style="2" customWidth="1"/>
    <col min="14" max="14" width="2.28515625" style="2" hidden="1" customWidth="1"/>
    <col min="15" max="15" width="0.140625" style="2" hidden="1" customWidth="1"/>
    <col min="16" max="16" width="18" style="2" hidden="1" customWidth="1"/>
    <col min="17" max="17" width="14.42578125" style="2" hidden="1" customWidth="1"/>
    <col min="18" max="19" width="12.28515625" style="2" customWidth="1"/>
    <col min="20" max="20" width="11.5703125" style="2" customWidth="1"/>
    <col min="21" max="21" width="12.28515625" style="2" hidden="1" customWidth="1"/>
    <col min="22" max="22" width="9.7109375" style="2" hidden="1" customWidth="1"/>
    <col min="23" max="65" width="12.28515625" style="2" customWidth="1"/>
    <col min="66" max="16384" width="9.140625" style="2"/>
  </cols>
  <sheetData>
    <row r="1" spans="2:12" s="17" customFormat="1" ht="18.75" customHeight="1" x14ac:dyDescent="0.2">
      <c r="L1" s="6"/>
    </row>
    <row r="2" spans="2:12" s="23" customFormat="1" ht="69.75" customHeight="1" x14ac:dyDescent="0.2"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2:12" s="17" customFormat="1" ht="21" customHeight="1" x14ac:dyDescent="0.2"/>
    <row r="4" spans="2:12" s="17" customFormat="1" ht="39" customHeight="1" x14ac:dyDescent="0.2">
      <c r="C4" s="25">
        <v>2022</v>
      </c>
      <c r="D4" s="25">
        <v>2023</v>
      </c>
    </row>
    <row r="5" spans="2:12" s="17" customFormat="1" ht="17.100000000000001" customHeight="1" thickBot="1" x14ac:dyDescent="0.25">
      <c r="B5" s="39" t="s">
        <v>0</v>
      </c>
      <c r="C5" s="28">
        <f>+'Separaciones no consensuada TSJ'!C5+'Separaciones consensuadas TSJ'!C5+'Divorcios no consensuados TSJ'!C5+'Divorcios consensuados TSJ'!C5+'Nulidades TSJ '!C5</f>
        <v>18360</v>
      </c>
      <c r="D5" s="28">
        <f>+'Separaciones no consensuada TSJ'!D5+'Separaciones consensuadas TSJ'!D5+'Divorcios no consensuados TSJ'!D5+'Divorcios consensuados TSJ'!D5+'Nulidades TSJ '!D5</f>
        <v>17398</v>
      </c>
      <c r="E5" s="67"/>
    </row>
    <row r="6" spans="2:12" s="17" customFormat="1" ht="17.100000000000001" customHeight="1" thickBot="1" x14ac:dyDescent="0.25">
      <c r="B6" s="39" t="s">
        <v>1</v>
      </c>
      <c r="C6" s="28">
        <f>+'Separaciones no consensuada TSJ'!C6+'Separaciones consensuadas TSJ'!C6+'Divorcios no consensuados TSJ'!C6+'Divorcios consensuados TSJ'!C6+'Nulidades TSJ '!C6</f>
        <v>2360</v>
      </c>
      <c r="D6" s="28">
        <f>+'Separaciones no consensuada TSJ'!D6+'Separaciones consensuadas TSJ'!D6+'Divorcios no consensuados TSJ'!D6+'Divorcios consensuados TSJ'!D6+'Nulidades TSJ '!D6</f>
        <v>2480</v>
      </c>
      <c r="E6" s="67"/>
    </row>
    <row r="7" spans="2:12" s="17" customFormat="1" ht="17.100000000000001" customHeight="1" thickBot="1" x14ac:dyDescent="0.25">
      <c r="B7" s="39" t="s">
        <v>511</v>
      </c>
      <c r="C7" s="28">
        <f>+'Separaciones no consensuada TSJ'!C7+'Separaciones consensuadas TSJ'!C7+'Divorcios no consensuados TSJ'!C7+'Divorcios consensuados TSJ'!C7+'Nulidades TSJ '!C7</f>
        <v>2055</v>
      </c>
      <c r="D7" s="28">
        <f>+'Separaciones no consensuada TSJ'!D7+'Separaciones consensuadas TSJ'!D7+'Divorcios no consensuados TSJ'!D7+'Divorcios consensuados TSJ'!D7+'Nulidades TSJ '!D7</f>
        <v>1877</v>
      </c>
      <c r="E7" s="67"/>
    </row>
    <row r="8" spans="2:12" s="17" customFormat="1" ht="17.100000000000001" customHeight="1" thickBot="1" x14ac:dyDescent="0.25">
      <c r="B8" s="39" t="s">
        <v>39</v>
      </c>
      <c r="C8" s="28">
        <f>+'Separaciones no consensuada TSJ'!C8+'Separaciones consensuadas TSJ'!C8+'Divorcios no consensuados TSJ'!C8+'Divorcios consensuados TSJ'!C8+'Nulidades TSJ '!C8</f>
        <v>2612</v>
      </c>
      <c r="D8" s="28">
        <f>+'Separaciones no consensuada TSJ'!D8+'Separaciones consensuadas TSJ'!D8+'Divorcios no consensuados TSJ'!D8+'Divorcios consensuados TSJ'!D8+'Nulidades TSJ '!D8</f>
        <v>2581</v>
      </c>
      <c r="E8" s="67"/>
    </row>
    <row r="9" spans="2:12" s="17" customFormat="1" ht="17.100000000000001" customHeight="1" thickBot="1" x14ac:dyDescent="0.25">
      <c r="B9" s="39" t="s">
        <v>2</v>
      </c>
      <c r="C9" s="28">
        <f>+'Separaciones no consensuada TSJ'!C9+'Separaciones consensuadas TSJ'!C9+'Divorcios no consensuados TSJ'!C9+'Divorcios consensuados TSJ'!C9+'Nulidades TSJ '!C9</f>
        <v>5398</v>
      </c>
      <c r="D9" s="28">
        <f>+'Separaciones no consensuada TSJ'!D9+'Separaciones consensuadas TSJ'!D9+'Divorcios no consensuados TSJ'!D9+'Divorcios consensuados TSJ'!D9+'Nulidades TSJ '!D9</f>
        <v>5473</v>
      </c>
      <c r="E9" s="67"/>
    </row>
    <row r="10" spans="2:12" s="17" customFormat="1" ht="17.100000000000001" customHeight="1" thickBot="1" x14ac:dyDescent="0.25">
      <c r="B10" s="39" t="s">
        <v>3</v>
      </c>
      <c r="C10" s="28">
        <f>+'Separaciones no consensuada TSJ'!C10+'Separaciones consensuadas TSJ'!C10+'Divorcios no consensuados TSJ'!C10+'Divorcios consensuados TSJ'!C10+'Nulidades TSJ '!C10</f>
        <v>1162</v>
      </c>
      <c r="D10" s="28">
        <f>+'Separaciones no consensuada TSJ'!D10+'Separaciones consensuadas TSJ'!D10+'Divorcios no consensuados TSJ'!D10+'Divorcios consensuados TSJ'!D10+'Nulidades TSJ '!D10</f>
        <v>1087</v>
      </c>
      <c r="E10" s="67"/>
    </row>
    <row r="11" spans="2:12" s="17" customFormat="1" ht="17.100000000000001" customHeight="1" thickBot="1" x14ac:dyDescent="0.25">
      <c r="B11" s="39" t="s">
        <v>38</v>
      </c>
      <c r="C11" s="28">
        <f>+'Separaciones no consensuada TSJ'!C11+'Separaciones consensuadas TSJ'!C11+'Divorcios no consensuados TSJ'!C11+'Divorcios consensuados TSJ'!C11+'Nulidades TSJ '!C11</f>
        <v>3774</v>
      </c>
      <c r="D11" s="28">
        <f>+'Separaciones no consensuada TSJ'!D11+'Separaciones consensuadas TSJ'!D11+'Divorcios no consensuados TSJ'!D11+'Divorcios consensuados TSJ'!D11+'Nulidades TSJ '!D11</f>
        <v>3769</v>
      </c>
      <c r="E11" s="67"/>
    </row>
    <row r="12" spans="2:12" s="17" customFormat="1" ht="17.100000000000001" customHeight="1" thickBot="1" x14ac:dyDescent="0.25">
      <c r="B12" s="39" t="s">
        <v>23</v>
      </c>
      <c r="C12" s="28">
        <f>+'Separaciones no consensuada TSJ'!C12+'Separaciones consensuadas TSJ'!C12+'Divorcios no consensuados TSJ'!C12+'Divorcios consensuados TSJ'!C12+'Nulidades TSJ '!C12</f>
        <v>3968</v>
      </c>
      <c r="D12" s="28">
        <f>+'Separaciones no consensuada TSJ'!D12+'Separaciones consensuadas TSJ'!D12+'Divorcios no consensuados TSJ'!D12+'Divorcios consensuados TSJ'!D12+'Nulidades TSJ '!D12</f>
        <v>4072</v>
      </c>
      <c r="E12" s="67"/>
    </row>
    <row r="13" spans="2:12" s="17" customFormat="1" ht="17.100000000000001" customHeight="1" thickBot="1" x14ac:dyDescent="0.25">
      <c r="B13" s="39" t="s">
        <v>10</v>
      </c>
      <c r="C13" s="28">
        <f>+'Separaciones no consensuada TSJ'!C13+'Separaciones consensuadas TSJ'!C13+'Divorcios no consensuados TSJ'!C13+'Divorcios consensuados TSJ'!C13+'Nulidades TSJ '!C13</f>
        <v>15809</v>
      </c>
      <c r="D13" s="28">
        <f>+'Separaciones no consensuada TSJ'!D13+'Separaciones consensuadas TSJ'!D13+'Divorcios no consensuados TSJ'!D13+'Divorcios consensuados TSJ'!D13+'Nulidades TSJ '!D13</f>
        <v>15398</v>
      </c>
      <c r="E13" s="67"/>
    </row>
    <row r="14" spans="2:12" s="17" customFormat="1" ht="17.100000000000001" customHeight="1" thickBot="1" x14ac:dyDescent="0.25">
      <c r="B14" s="39" t="s">
        <v>40</v>
      </c>
      <c r="C14" s="28">
        <f>+'Separaciones no consensuada TSJ'!C14+'Separaciones consensuadas TSJ'!C14+'Divorcios no consensuados TSJ'!C14+'Divorcios consensuados TSJ'!C14+'Nulidades TSJ '!C14</f>
        <v>11545</v>
      </c>
      <c r="D14" s="28">
        <f>+'Separaciones no consensuada TSJ'!D14+'Separaciones consensuadas TSJ'!D14+'Divorcios no consensuados TSJ'!D14+'Divorcios consensuados TSJ'!D14+'Nulidades TSJ '!D14</f>
        <v>11643</v>
      </c>
      <c r="E14" s="67"/>
    </row>
    <row r="15" spans="2:12" s="17" customFormat="1" ht="17.100000000000001" customHeight="1" thickBot="1" x14ac:dyDescent="0.25">
      <c r="B15" s="39" t="s">
        <v>11</v>
      </c>
      <c r="C15" s="28">
        <f>+'Separaciones no consensuada TSJ'!C15+'Separaciones consensuadas TSJ'!C15+'Divorcios no consensuados TSJ'!C15+'Divorcios consensuados TSJ'!C15+'Nulidades TSJ '!C15</f>
        <v>1882</v>
      </c>
      <c r="D15" s="28">
        <f>+'Separaciones no consensuada TSJ'!D15+'Separaciones consensuadas TSJ'!D15+'Divorcios no consensuados TSJ'!D15+'Divorcios consensuados TSJ'!D15+'Nulidades TSJ '!D15</f>
        <v>1891</v>
      </c>
      <c r="E15" s="67"/>
    </row>
    <row r="16" spans="2:12" s="17" customFormat="1" ht="17.100000000000001" customHeight="1" thickBot="1" x14ac:dyDescent="0.25">
      <c r="B16" s="39" t="s">
        <v>4</v>
      </c>
      <c r="C16" s="28">
        <f>+'Separaciones no consensuada TSJ'!C16+'Separaciones consensuadas TSJ'!C16+'Divorcios no consensuados TSJ'!C16+'Divorcios consensuados TSJ'!C16+'Nulidades TSJ '!C16</f>
        <v>5117</v>
      </c>
      <c r="D16" s="28">
        <f>+'Separaciones no consensuada TSJ'!D16+'Separaciones consensuadas TSJ'!D16+'Divorcios no consensuados TSJ'!D16+'Divorcios consensuados TSJ'!D16+'Nulidades TSJ '!D16</f>
        <v>5103</v>
      </c>
      <c r="E16" s="67"/>
    </row>
    <row r="17" spans="2:10" s="17" customFormat="1" ht="17.100000000000001" customHeight="1" thickBot="1" x14ac:dyDescent="0.25">
      <c r="B17" s="39" t="s">
        <v>512</v>
      </c>
      <c r="C17" s="28">
        <f>+'Separaciones no consensuada TSJ'!C17+'Separaciones consensuadas TSJ'!C17+'Divorcios no consensuados TSJ'!C17+'Divorcios consensuados TSJ'!C17+'Nulidades TSJ '!C17</f>
        <v>12362</v>
      </c>
      <c r="D17" s="28">
        <f>+'Separaciones no consensuada TSJ'!D17+'Separaciones consensuadas TSJ'!D17+'Divorcios no consensuados TSJ'!D17+'Divorcios consensuados TSJ'!D17+'Nulidades TSJ '!D17</f>
        <v>11018</v>
      </c>
      <c r="E17" s="67"/>
    </row>
    <row r="18" spans="2:10" s="17" customFormat="1" ht="17.100000000000001" customHeight="1" thickBot="1" x14ac:dyDescent="0.25">
      <c r="B18" s="39" t="s">
        <v>513</v>
      </c>
      <c r="C18" s="28">
        <f>+'Separaciones no consensuada TSJ'!C18+'Separaciones consensuadas TSJ'!C18+'Divorcios no consensuados TSJ'!C18+'Divorcios consensuados TSJ'!C18+'Nulidades TSJ '!C18</f>
        <v>3292</v>
      </c>
      <c r="D18" s="28">
        <f>+'Separaciones no consensuada TSJ'!D18+'Separaciones consensuadas TSJ'!D18+'Divorcios no consensuados TSJ'!D18+'Divorcios consensuados TSJ'!D18+'Nulidades TSJ '!D18</f>
        <v>3172</v>
      </c>
      <c r="E18" s="67"/>
    </row>
    <row r="19" spans="2:10" s="17" customFormat="1" ht="17.100000000000001" customHeight="1" thickBot="1" x14ac:dyDescent="0.25">
      <c r="B19" s="39" t="s">
        <v>514</v>
      </c>
      <c r="C19" s="28">
        <f>+'Separaciones no consensuada TSJ'!C19+'Separaciones consensuadas TSJ'!C19+'Divorcios no consensuados TSJ'!C19+'Divorcios consensuados TSJ'!C19+'Nulidades TSJ '!C19</f>
        <v>1179</v>
      </c>
      <c r="D19" s="28">
        <f>+'Separaciones no consensuada TSJ'!D19+'Separaciones consensuadas TSJ'!D19+'Divorcios no consensuados TSJ'!D19+'Divorcios consensuados TSJ'!D19+'Nulidades TSJ '!D19</f>
        <v>1288</v>
      </c>
      <c r="E19" s="67"/>
    </row>
    <row r="20" spans="2:10" s="17" customFormat="1" ht="17.100000000000001" customHeight="1" thickBot="1" x14ac:dyDescent="0.25">
      <c r="B20" s="39" t="s">
        <v>24</v>
      </c>
      <c r="C20" s="28">
        <f>+'Separaciones no consensuada TSJ'!C20+'Separaciones consensuadas TSJ'!C20+'Divorcios no consensuados TSJ'!C20+'Divorcios consensuados TSJ'!C20+'Nulidades TSJ '!C20</f>
        <v>3671</v>
      </c>
      <c r="D20" s="28">
        <f>+'Separaciones no consensuada TSJ'!D20+'Separaciones consensuadas TSJ'!D20+'Divorcios no consensuados TSJ'!D20+'Divorcios consensuados TSJ'!D20+'Nulidades TSJ '!D20</f>
        <v>3487</v>
      </c>
      <c r="E20" s="67"/>
    </row>
    <row r="21" spans="2:10" s="17" customFormat="1" ht="17.100000000000001" customHeight="1" thickBot="1" x14ac:dyDescent="0.25">
      <c r="B21" s="39" t="s">
        <v>5</v>
      </c>
      <c r="C21" s="28">
        <f>+'Separaciones no consensuada TSJ'!C21+'Separaciones consensuadas TSJ'!C21+'Divorcios no consensuados TSJ'!C21+'Divorcios consensuados TSJ'!C21+'Nulidades TSJ '!C21</f>
        <v>647</v>
      </c>
      <c r="D21" s="28">
        <f>+'Separaciones no consensuada TSJ'!D21+'Separaciones consensuadas TSJ'!D21+'Divorcios no consensuados TSJ'!D21+'Divorcios consensuados TSJ'!D21+'Nulidades TSJ '!D21</f>
        <v>607</v>
      </c>
      <c r="E21" s="67"/>
    </row>
    <row r="22" spans="2:10" s="17" customFormat="1" ht="17.100000000000001" customHeight="1" thickBot="1" x14ac:dyDescent="0.25">
      <c r="B22" s="40" t="s">
        <v>516</v>
      </c>
      <c r="C22" s="70">
        <f>+'Separaciones no consensuada TSJ'!C22+'Separaciones consensuadas TSJ'!C22+'Divorcios no consensuados TSJ'!C22+'Divorcios consensuados TSJ'!C22+'Nulidades TSJ '!C22</f>
        <v>95193</v>
      </c>
      <c r="D22" s="70">
        <f>+'Separaciones no consensuada TSJ'!D22+'Separaciones consensuadas TSJ'!D22+'Divorcios no consensuados TSJ'!D22+'Divorcios consensuados TSJ'!D22+'Nulidades TSJ '!D22</f>
        <v>92344</v>
      </c>
      <c r="E22" s="67"/>
    </row>
    <row r="23" spans="2:10" x14ac:dyDescent="0.2">
      <c r="H23" s="17"/>
      <c r="I23" s="17"/>
      <c r="J23" s="17"/>
    </row>
    <row r="25" spans="2:10" ht="39" customHeight="1" x14ac:dyDescent="0.2">
      <c r="B25" s="17"/>
      <c r="C25" s="26" t="s">
        <v>529</v>
      </c>
    </row>
    <row r="26" spans="2:10" ht="17.100000000000001" customHeight="1" thickBot="1" x14ac:dyDescent="0.25">
      <c r="B26" s="39" t="s">
        <v>0</v>
      </c>
      <c r="C26" s="29">
        <f>+(D5-C5)/C5</f>
        <v>-5.2396514161220042E-2</v>
      </c>
    </row>
    <row r="27" spans="2:10" ht="17.100000000000001" customHeight="1" thickBot="1" x14ac:dyDescent="0.25">
      <c r="B27" s="39" t="s">
        <v>1</v>
      </c>
      <c r="C27" s="29">
        <f t="shared" ref="C27:C43" si="0">+(D6-C6)/C6</f>
        <v>5.0847457627118647E-2</v>
      </c>
    </row>
    <row r="28" spans="2:10" ht="17.100000000000001" customHeight="1" thickBot="1" x14ac:dyDescent="0.25">
      <c r="B28" s="39" t="s">
        <v>511</v>
      </c>
      <c r="C28" s="29">
        <f t="shared" si="0"/>
        <v>-8.6618004866180043E-2</v>
      </c>
    </row>
    <row r="29" spans="2:10" ht="17.100000000000001" customHeight="1" thickBot="1" x14ac:dyDescent="0.25">
      <c r="B29" s="39" t="s">
        <v>39</v>
      </c>
      <c r="C29" s="29">
        <f t="shared" si="0"/>
        <v>-1.1868300153139357E-2</v>
      </c>
    </row>
    <row r="30" spans="2:10" ht="17.100000000000001" customHeight="1" thickBot="1" x14ac:dyDescent="0.25">
      <c r="B30" s="39" t="s">
        <v>2</v>
      </c>
      <c r="C30" s="29">
        <f t="shared" si="0"/>
        <v>1.3894034827713968E-2</v>
      </c>
    </row>
    <row r="31" spans="2:10" ht="17.100000000000001" customHeight="1" thickBot="1" x14ac:dyDescent="0.25">
      <c r="B31" s="39" t="s">
        <v>3</v>
      </c>
      <c r="C31" s="29">
        <f t="shared" si="0"/>
        <v>-6.4543889845094668E-2</v>
      </c>
    </row>
    <row r="32" spans="2:10" ht="17.100000000000001" customHeight="1" thickBot="1" x14ac:dyDescent="0.25">
      <c r="B32" s="39" t="s">
        <v>38</v>
      </c>
      <c r="C32" s="29">
        <f t="shared" si="0"/>
        <v>-1.3248542660307366E-3</v>
      </c>
    </row>
    <row r="33" spans="1:26" ht="17.100000000000001" customHeight="1" thickBot="1" x14ac:dyDescent="0.25">
      <c r="B33" s="39" t="s">
        <v>23</v>
      </c>
      <c r="C33" s="29">
        <f t="shared" si="0"/>
        <v>2.620967741935484E-2</v>
      </c>
    </row>
    <row r="34" spans="1:26" ht="17.100000000000001" customHeight="1" thickBot="1" x14ac:dyDescent="0.25">
      <c r="B34" s="39" t="s">
        <v>10</v>
      </c>
      <c r="C34" s="29">
        <f t="shared" si="0"/>
        <v>-2.5997849326333103E-2</v>
      </c>
    </row>
    <row r="35" spans="1:26" ht="17.100000000000001" customHeight="1" thickBot="1" x14ac:dyDescent="0.25">
      <c r="B35" s="39" t="s">
        <v>40</v>
      </c>
      <c r="C35" s="29">
        <f t="shared" si="0"/>
        <v>8.4885231702035505E-3</v>
      </c>
    </row>
    <row r="36" spans="1:26" ht="17.100000000000001" customHeight="1" thickBot="1" x14ac:dyDescent="0.25">
      <c r="B36" s="39" t="s">
        <v>11</v>
      </c>
      <c r="C36" s="29">
        <f t="shared" si="0"/>
        <v>4.7821466524973436E-3</v>
      </c>
    </row>
    <row r="37" spans="1:26" ht="17.100000000000001" customHeight="1" thickBot="1" x14ac:dyDescent="0.25">
      <c r="B37" s="39" t="s">
        <v>4</v>
      </c>
      <c r="C37" s="29">
        <f t="shared" si="0"/>
        <v>-2.7359781121751026E-3</v>
      </c>
    </row>
    <row r="38" spans="1:26" ht="17.100000000000001" customHeight="1" thickBot="1" x14ac:dyDescent="0.25">
      <c r="B38" s="39" t="s">
        <v>512</v>
      </c>
      <c r="C38" s="29">
        <f t="shared" si="0"/>
        <v>-0.1087202718006795</v>
      </c>
    </row>
    <row r="39" spans="1:26" ht="17.100000000000001" customHeight="1" thickBot="1" x14ac:dyDescent="0.25">
      <c r="B39" s="39" t="s">
        <v>513</v>
      </c>
      <c r="C39" s="29">
        <f t="shared" si="0"/>
        <v>-3.6452004860267312E-2</v>
      </c>
    </row>
    <row r="40" spans="1:26" ht="17.100000000000001" customHeight="1" thickBot="1" x14ac:dyDescent="0.25">
      <c r="B40" s="39" t="s">
        <v>514</v>
      </c>
      <c r="C40" s="29">
        <f t="shared" si="0"/>
        <v>9.2451229855810002E-2</v>
      </c>
    </row>
    <row r="41" spans="1:26" ht="17.100000000000001" customHeight="1" thickBot="1" x14ac:dyDescent="0.25">
      <c r="B41" s="39" t="s">
        <v>24</v>
      </c>
      <c r="C41" s="29">
        <f t="shared" si="0"/>
        <v>-5.0122582402615093E-2</v>
      </c>
    </row>
    <row r="42" spans="1:26" ht="17.100000000000001" customHeight="1" thickBot="1" x14ac:dyDescent="0.25">
      <c r="B42" s="39" t="s">
        <v>5</v>
      </c>
      <c r="C42" s="29">
        <f t="shared" si="0"/>
        <v>-6.1823802163833076E-2</v>
      </c>
    </row>
    <row r="43" spans="1:26" ht="17.100000000000001" customHeight="1" thickBot="1" x14ac:dyDescent="0.25">
      <c r="B43" s="40" t="s">
        <v>12</v>
      </c>
      <c r="C43" s="43">
        <f t="shared" si="0"/>
        <v>-2.9928671225825428E-2</v>
      </c>
    </row>
    <row r="46" spans="1:26" x14ac:dyDescent="0.2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</row>
    <row r="47" spans="1:26" x14ac:dyDescent="0.2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</row>
    <row r="48" spans="1:26" x14ac:dyDescent="0.2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</row>
    <row r="49" spans="1:19" ht="39" customHeight="1" x14ac:dyDescent="0.2">
      <c r="A49" s="64"/>
      <c r="B49" s="64"/>
      <c r="C49" s="25">
        <v>2022</v>
      </c>
      <c r="D49" s="25">
        <v>2023</v>
      </c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>
        <v>2022</v>
      </c>
      <c r="P49" s="64">
        <v>2023</v>
      </c>
      <c r="Q49" s="64"/>
      <c r="R49" s="64"/>
      <c r="S49" s="64"/>
    </row>
    <row r="50" spans="1:19" ht="15" thickBot="1" x14ac:dyDescent="0.25">
      <c r="A50" s="64"/>
      <c r="B50" s="39" t="s">
        <v>517</v>
      </c>
      <c r="C50" s="63">
        <f>+C5/$O50*100000</f>
        <v>211.80198498605404</v>
      </c>
      <c r="D50" s="63">
        <f>+D5/$P50*100000</f>
        <v>198.94480808138096</v>
      </c>
      <c r="E50" s="64"/>
      <c r="F50" s="64"/>
      <c r="G50" s="64"/>
      <c r="H50" s="64"/>
      <c r="I50" s="64"/>
      <c r="J50" s="64"/>
      <c r="K50" s="64"/>
      <c r="L50" s="64"/>
      <c r="M50" s="64"/>
      <c r="N50" s="64">
        <v>8642185</v>
      </c>
      <c r="O50" s="64">
        <v>8668474</v>
      </c>
      <c r="P50" s="64">
        <v>8745139</v>
      </c>
      <c r="Q50" s="64"/>
      <c r="R50" s="64"/>
    </row>
    <row r="51" spans="1:19" ht="15" thickBot="1" x14ac:dyDescent="0.25">
      <c r="A51" s="64"/>
      <c r="B51" s="39" t="s">
        <v>518</v>
      </c>
      <c r="C51" s="63">
        <f t="shared" ref="C51:C67" si="1">+C6/$O51*100000</f>
        <v>177.93661385115902</v>
      </c>
      <c r="D51" s="63">
        <f t="shared" ref="D51:D67" si="2">+D6/$P51*100000</f>
        <v>183.79519286637498</v>
      </c>
      <c r="E51" s="64"/>
      <c r="F51" s="64"/>
      <c r="G51" s="64"/>
      <c r="H51" s="64"/>
      <c r="I51" s="64"/>
      <c r="J51" s="64"/>
      <c r="K51" s="64"/>
      <c r="L51" s="64"/>
      <c r="M51" s="64"/>
      <c r="N51" s="64">
        <v>1326261</v>
      </c>
      <c r="O51" s="64">
        <v>1326315</v>
      </c>
      <c r="P51" s="64">
        <v>1349328</v>
      </c>
      <c r="Q51" s="64"/>
      <c r="R51" s="64"/>
    </row>
    <row r="52" spans="1:19" ht="15" thickBot="1" x14ac:dyDescent="0.25">
      <c r="A52" s="64"/>
      <c r="B52" s="39" t="s">
        <v>519</v>
      </c>
      <c r="C52" s="63">
        <f t="shared" si="1"/>
        <v>204.54151844456877</v>
      </c>
      <c r="D52" s="63">
        <f t="shared" si="2"/>
        <v>186.4683763740494</v>
      </c>
      <c r="E52" s="64"/>
      <c r="F52" s="64"/>
      <c r="G52" s="64"/>
      <c r="H52" s="64"/>
      <c r="I52" s="64"/>
      <c r="J52" s="64"/>
      <c r="K52" s="64"/>
      <c r="L52" s="64"/>
      <c r="M52" s="64"/>
      <c r="N52" s="64">
        <v>1011792</v>
      </c>
      <c r="O52" s="64">
        <v>1004686</v>
      </c>
      <c r="P52" s="64">
        <v>1006605</v>
      </c>
      <c r="Q52" s="64"/>
      <c r="R52" s="64"/>
    </row>
    <row r="53" spans="1:19" ht="15" thickBot="1" x14ac:dyDescent="0.25">
      <c r="A53" s="64"/>
      <c r="B53" s="39" t="s">
        <v>39</v>
      </c>
      <c r="C53" s="63">
        <f t="shared" si="1"/>
        <v>221.98444919046216</v>
      </c>
      <c r="D53" s="63">
        <f t="shared" si="2"/>
        <v>213.88451065113375</v>
      </c>
      <c r="E53" s="64"/>
      <c r="F53" s="64"/>
      <c r="G53" s="64"/>
      <c r="H53" s="64"/>
      <c r="I53" s="64"/>
      <c r="J53" s="64"/>
      <c r="K53" s="64"/>
      <c r="L53" s="64"/>
      <c r="M53" s="64"/>
      <c r="N53" s="64">
        <v>1173008</v>
      </c>
      <c r="O53" s="64">
        <v>1176659</v>
      </c>
      <c r="P53" s="64">
        <v>1206726</v>
      </c>
      <c r="Q53" s="64"/>
      <c r="R53" s="64"/>
    </row>
    <row r="54" spans="1:19" ht="15" thickBot="1" x14ac:dyDescent="0.25">
      <c r="A54" s="64"/>
      <c r="B54" s="39" t="s">
        <v>2</v>
      </c>
      <c r="C54" s="63">
        <f t="shared" si="1"/>
        <v>247.8760858354751</v>
      </c>
      <c r="D54" s="63">
        <f t="shared" si="2"/>
        <v>247.32207090773028</v>
      </c>
      <c r="E54" s="64"/>
      <c r="F54" s="64"/>
      <c r="G54" s="64"/>
      <c r="H54" s="64"/>
      <c r="I54" s="64"/>
      <c r="J54" s="64"/>
      <c r="K54" s="64"/>
      <c r="L54" s="64"/>
      <c r="M54" s="64"/>
      <c r="N54" s="64">
        <v>2172944</v>
      </c>
      <c r="O54" s="64">
        <v>2177701</v>
      </c>
      <c r="P54" s="64">
        <v>2212904</v>
      </c>
      <c r="Q54" s="64"/>
      <c r="R54" s="64"/>
    </row>
    <row r="55" spans="1:19" ht="15" thickBot="1" x14ac:dyDescent="0.25">
      <c r="A55" s="64"/>
      <c r="B55" s="39" t="s">
        <v>3</v>
      </c>
      <c r="C55" s="63">
        <f t="shared" si="1"/>
        <v>198.49607620062793</v>
      </c>
      <c r="D55" s="63">
        <f t="shared" si="2"/>
        <v>184.69778039824715</v>
      </c>
      <c r="E55" s="64"/>
      <c r="F55" s="64"/>
      <c r="G55" s="64"/>
      <c r="H55" s="64"/>
      <c r="I55" s="64"/>
      <c r="J55" s="64"/>
      <c r="K55" s="64"/>
      <c r="L55" s="64"/>
      <c r="M55" s="64"/>
      <c r="N55" s="64">
        <v>584507</v>
      </c>
      <c r="O55" s="64">
        <v>585402</v>
      </c>
      <c r="P55" s="64">
        <v>588529</v>
      </c>
      <c r="Q55" s="64"/>
      <c r="R55" s="64"/>
    </row>
    <row r="56" spans="1:19" ht="15" thickBot="1" x14ac:dyDescent="0.25">
      <c r="A56" s="64"/>
      <c r="B56" s="39" t="s">
        <v>520</v>
      </c>
      <c r="C56" s="63">
        <f t="shared" si="1"/>
        <v>159.06332186931013</v>
      </c>
      <c r="D56" s="63">
        <f t="shared" si="2"/>
        <v>158.19112291353716</v>
      </c>
      <c r="E56" s="64"/>
      <c r="F56" s="64"/>
      <c r="G56" s="64"/>
      <c r="H56" s="64"/>
      <c r="I56" s="64"/>
      <c r="J56" s="64"/>
      <c r="K56" s="64"/>
      <c r="L56" s="64"/>
      <c r="M56" s="64"/>
      <c r="N56" s="64">
        <v>2383139</v>
      </c>
      <c r="O56" s="64">
        <v>2372640</v>
      </c>
      <c r="P56" s="64">
        <v>2382561</v>
      </c>
      <c r="Q56" s="64"/>
      <c r="R56" s="64"/>
    </row>
    <row r="57" spans="1:19" ht="15" thickBot="1" x14ac:dyDescent="0.25">
      <c r="A57" s="64"/>
      <c r="B57" s="39" t="s">
        <v>521</v>
      </c>
      <c r="C57" s="63">
        <f t="shared" si="1"/>
        <v>193.24725518767579</v>
      </c>
      <c r="D57" s="63">
        <f t="shared" si="2"/>
        <v>195.71042355061579</v>
      </c>
      <c r="E57" s="64"/>
      <c r="F57" s="64"/>
      <c r="G57" s="64"/>
      <c r="H57" s="64"/>
      <c r="I57" s="64"/>
      <c r="J57" s="64"/>
      <c r="K57" s="64"/>
      <c r="L57" s="64"/>
      <c r="M57" s="64"/>
      <c r="N57" s="64">
        <v>2049562</v>
      </c>
      <c r="O57" s="64">
        <v>2053328</v>
      </c>
      <c r="P57" s="64">
        <v>2080625</v>
      </c>
      <c r="Q57" s="64"/>
      <c r="R57" s="64"/>
    </row>
    <row r="58" spans="1:19" ht="15" thickBot="1" x14ac:dyDescent="0.25">
      <c r="A58" s="64"/>
      <c r="B58" s="39" t="s">
        <v>10</v>
      </c>
      <c r="C58" s="63">
        <f t="shared" si="1"/>
        <v>202.87166907215055</v>
      </c>
      <c r="D58" s="63">
        <f t="shared" si="2"/>
        <v>194.93468586626048</v>
      </c>
      <c r="E58" s="64"/>
      <c r="F58" s="64"/>
      <c r="G58" s="64"/>
      <c r="H58" s="64"/>
      <c r="I58" s="64"/>
      <c r="J58" s="64"/>
      <c r="K58" s="64"/>
      <c r="L58" s="64"/>
      <c r="M58" s="64"/>
      <c r="N58" s="64">
        <v>7763362</v>
      </c>
      <c r="O58" s="64">
        <v>7792611</v>
      </c>
      <c r="P58" s="64">
        <v>7899056</v>
      </c>
      <c r="Q58" s="64"/>
      <c r="R58" s="64"/>
    </row>
    <row r="59" spans="1:19" ht="15" thickBot="1" x14ac:dyDescent="0.25">
      <c r="A59" s="64"/>
      <c r="B59" s="39" t="s">
        <v>522</v>
      </c>
      <c r="C59" s="63">
        <f t="shared" si="1"/>
        <v>226.46282331760878</v>
      </c>
      <c r="D59" s="63">
        <f>+D14/$P59*100000</f>
        <v>223.11996564377958</v>
      </c>
      <c r="E59" s="64"/>
      <c r="F59" s="64"/>
      <c r="G59" s="64"/>
      <c r="H59" s="64"/>
      <c r="I59" s="64"/>
      <c r="J59" s="64"/>
      <c r="K59" s="64"/>
      <c r="L59" s="64"/>
      <c r="M59" s="64"/>
      <c r="N59" s="64">
        <v>5058138</v>
      </c>
      <c r="O59" s="64">
        <v>5097967</v>
      </c>
      <c r="P59" s="64">
        <v>5218269</v>
      </c>
      <c r="Q59" s="64"/>
      <c r="R59" s="64"/>
    </row>
    <row r="60" spans="1:19" ht="15" thickBot="1" x14ac:dyDescent="0.25">
      <c r="A60" s="64"/>
      <c r="B60" s="39" t="s">
        <v>11</v>
      </c>
      <c r="C60" s="63">
        <f t="shared" si="1"/>
        <v>178.42650951481642</v>
      </c>
      <c r="D60" s="63">
        <f t="shared" si="2"/>
        <v>179.3598626583389</v>
      </c>
      <c r="E60" s="64"/>
      <c r="F60" s="64"/>
      <c r="G60" s="64"/>
      <c r="H60" s="64"/>
      <c r="I60" s="64"/>
      <c r="J60" s="64"/>
      <c r="K60" s="64"/>
      <c r="L60" s="64"/>
      <c r="M60" s="64"/>
      <c r="N60" s="64">
        <v>1059501</v>
      </c>
      <c r="O60" s="64">
        <v>1054776</v>
      </c>
      <c r="P60" s="64">
        <v>1054305</v>
      </c>
      <c r="Q60" s="64"/>
      <c r="R60" s="64"/>
    </row>
    <row r="61" spans="1:19" ht="15" thickBot="1" x14ac:dyDescent="0.25">
      <c r="A61" s="64"/>
      <c r="B61" s="39" t="s">
        <v>4</v>
      </c>
      <c r="C61" s="63">
        <f t="shared" si="1"/>
        <v>190.19024227791192</v>
      </c>
      <c r="D61" s="63">
        <f t="shared" si="2"/>
        <v>189.01988209130144</v>
      </c>
      <c r="E61" s="64"/>
      <c r="F61" s="64"/>
      <c r="G61" s="64"/>
      <c r="H61" s="64"/>
      <c r="I61" s="64"/>
      <c r="J61" s="64"/>
      <c r="K61" s="64"/>
      <c r="L61" s="64"/>
      <c r="M61" s="64"/>
      <c r="N61" s="64">
        <v>2695645</v>
      </c>
      <c r="O61" s="64">
        <v>2690464</v>
      </c>
      <c r="P61" s="64">
        <v>2699716</v>
      </c>
      <c r="Q61" s="64"/>
      <c r="R61" s="64"/>
    </row>
    <row r="62" spans="1:19" ht="15" thickBot="1" x14ac:dyDescent="0.25">
      <c r="A62" s="64"/>
      <c r="B62" s="39" t="s">
        <v>523</v>
      </c>
      <c r="C62" s="63">
        <f t="shared" si="1"/>
        <v>183.1316248554146</v>
      </c>
      <c r="D62" s="63">
        <f t="shared" si="2"/>
        <v>160.87123351354572</v>
      </c>
      <c r="E62" s="64"/>
      <c r="F62" s="64"/>
      <c r="G62" s="64"/>
      <c r="H62" s="64"/>
      <c r="I62" s="64"/>
      <c r="J62" s="64"/>
      <c r="K62" s="64"/>
      <c r="L62" s="64"/>
      <c r="M62" s="64"/>
      <c r="N62" s="64">
        <v>6751251</v>
      </c>
      <c r="O62" s="64">
        <v>6750336</v>
      </c>
      <c r="P62" s="64">
        <v>6848956</v>
      </c>
      <c r="Q62" s="64"/>
      <c r="R62" s="64"/>
    </row>
    <row r="63" spans="1:19" ht="15" thickBot="1" x14ac:dyDescent="0.25">
      <c r="A63" s="64"/>
      <c r="B63" s="39" t="s">
        <v>524</v>
      </c>
      <c r="C63" s="63">
        <f t="shared" si="1"/>
        <v>214.89961994362477</v>
      </c>
      <c r="D63" s="63">
        <f t="shared" si="2"/>
        <v>204.29114450700268</v>
      </c>
      <c r="E63" s="64"/>
      <c r="F63" s="64"/>
      <c r="G63" s="64"/>
      <c r="H63" s="64"/>
      <c r="I63" s="64"/>
      <c r="J63" s="64"/>
      <c r="K63" s="64"/>
      <c r="L63" s="64"/>
      <c r="M63" s="64"/>
      <c r="N63" s="64">
        <v>1518486</v>
      </c>
      <c r="O63" s="64">
        <v>1531878</v>
      </c>
      <c r="P63" s="64">
        <v>1552686</v>
      </c>
      <c r="Q63" s="64"/>
      <c r="R63" s="64"/>
    </row>
    <row r="64" spans="1:19" ht="15" thickBot="1" x14ac:dyDescent="0.25">
      <c r="A64" s="64"/>
      <c r="B64" s="39" t="s">
        <v>525</v>
      </c>
      <c r="C64" s="63">
        <f t="shared" si="1"/>
        <v>177.52895950562927</v>
      </c>
      <c r="D64" s="63">
        <f t="shared" si="2"/>
        <v>191.60963998809879</v>
      </c>
      <c r="E64" s="64"/>
      <c r="F64" s="64"/>
      <c r="G64" s="64"/>
      <c r="H64" s="64"/>
      <c r="I64" s="64"/>
      <c r="J64" s="64"/>
      <c r="K64" s="64"/>
      <c r="L64" s="64"/>
      <c r="M64" s="64"/>
      <c r="N64" s="64">
        <v>661537</v>
      </c>
      <c r="O64" s="64">
        <v>664117</v>
      </c>
      <c r="P64" s="64">
        <v>672200</v>
      </c>
      <c r="Q64" s="64"/>
      <c r="R64" s="64"/>
    </row>
    <row r="65" spans="1:26" ht="15" thickBot="1" x14ac:dyDescent="0.25">
      <c r="A65" s="64"/>
      <c r="B65" s="39" t="s">
        <v>526</v>
      </c>
      <c r="C65" s="63">
        <f t="shared" si="1"/>
        <v>166.24595706678912</v>
      </c>
      <c r="D65" s="63">
        <f t="shared" si="2"/>
        <v>157.07851087589626</v>
      </c>
      <c r="E65" s="64"/>
      <c r="F65" s="64"/>
      <c r="G65" s="64"/>
      <c r="H65" s="64"/>
      <c r="I65" s="64"/>
      <c r="J65" s="64"/>
      <c r="K65" s="64"/>
      <c r="L65" s="64"/>
      <c r="M65" s="64"/>
      <c r="N65" s="64">
        <v>2213993</v>
      </c>
      <c r="O65" s="64">
        <v>2208174</v>
      </c>
      <c r="P65" s="64">
        <v>2219909</v>
      </c>
      <c r="Q65" s="64"/>
      <c r="R65" s="64"/>
    </row>
    <row r="66" spans="1:26" ht="15" thickBot="1" x14ac:dyDescent="0.25">
      <c r="A66" s="64"/>
      <c r="B66" s="39" t="s">
        <v>5</v>
      </c>
      <c r="C66" s="63">
        <f t="shared" si="1"/>
        <v>202.2557613194453</v>
      </c>
      <c r="D66" s="63">
        <f t="shared" si="2"/>
        <v>188.35547363488826</v>
      </c>
      <c r="E66" s="64"/>
      <c r="F66" s="64"/>
      <c r="G66" s="64"/>
      <c r="H66" s="64"/>
      <c r="I66" s="64"/>
      <c r="J66" s="64"/>
      <c r="K66" s="64"/>
      <c r="L66" s="64"/>
      <c r="M66" s="64"/>
      <c r="N66" s="64">
        <v>319796</v>
      </c>
      <c r="O66" s="64">
        <v>319892</v>
      </c>
      <c r="P66" s="64">
        <v>322263</v>
      </c>
      <c r="Q66" s="64"/>
      <c r="R66" s="64"/>
    </row>
    <row r="67" spans="1:26" ht="15" thickBot="1" x14ac:dyDescent="0.25">
      <c r="A67" s="64"/>
      <c r="B67" s="40" t="s">
        <v>12</v>
      </c>
      <c r="C67" s="65">
        <f t="shared" si="1"/>
        <v>200.51007447643431</v>
      </c>
      <c r="D67" s="65">
        <f t="shared" si="2"/>
        <v>192.14404594511541</v>
      </c>
      <c r="E67" s="64"/>
      <c r="F67" s="64"/>
      <c r="G67" s="64"/>
      <c r="H67" s="64"/>
      <c r="I67" s="64"/>
      <c r="J67" s="64"/>
      <c r="K67" s="64"/>
      <c r="L67" s="64"/>
      <c r="M67" s="64"/>
      <c r="N67" s="64">
        <v>47385107</v>
      </c>
      <c r="O67" s="64">
        <v>47475420</v>
      </c>
      <c r="P67" s="64">
        <v>48059777</v>
      </c>
      <c r="Q67" s="64"/>
      <c r="R67" s="64"/>
    </row>
    <row r="68" spans="1:26" ht="13.5" thickBot="1" x14ac:dyDescent="0.25">
      <c r="A68" s="64"/>
      <c r="B68" s="64"/>
      <c r="C68" s="63"/>
      <c r="D68" s="63"/>
      <c r="E68" s="63"/>
      <c r="F68" s="63"/>
      <c r="G68" s="63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</row>
  </sheetData>
  <phoneticPr fontId="32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Z68"/>
  <sheetViews>
    <sheetView zoomScaleNormal="100" workbookViewId="0"/>
  </sheetViews>
  <sheetFormatPr baseColWidth="10" defaultColWidth="9.140625" defaultRowHeight="12.75" x14ac:dyDescent="0.2"/>
  <cols>
    <col min="1" max="1" width="2.5703125" style="2" customWidth="1"/>
    <col min="2" max="2" width="35.42578125" style="2" bestFit="1" customWidth="1"/>
    <col min="3" max="13" width="12.28515625" style="2" customWidth="1"/>
    <col min="14" max="14" width="11.28515625" style="2" customWidth="1"/>
    <col min="15" max="16" width="0.140625" style="2" hidden="1" customWidth="1"/>
    <col min="17" max="17" width="0.28515625" style="2" hidden="1" customWidth="1"/>
    <col min="18" max="19" width="12.28515625" style="2" customWidth="1"/>
    <col min="20" max="20" width="12" style="2" customWidth="1"/>
    <col min="21" max="21" width="12.28515625" style="2" hidden="1" customWidth="1"/>
    <col min="22" max="22" width="0.140625" style="2" hidden="1" customWidth="1"/>
    <col min="23" max="67" width="12.28515625" style="2" customWidth="1"/>
    <col min="68" max="16384" width="9.140625" style="2"/>
  </cols>
  <sheetData>
    <row r="1" spans="2:10" s="17" customFormat="1" ht="18.75" customHeight="1" x14ac:dyDescent="0.2">
      <c r="J1" s="6"/>
    </row>
    <row r="2" spans="2:10" s="23" customFormat="1" ht="39" customHeight="1" x14ac:dyDescent="0.2">
      <c r="B2" s="38"/>
      <c r="C2" s="38"/>
      <c r="D2" s="38"/>
      <c r="E2" s="38"/>
    </row>
    <row r="3" spans="2:10" s="17" customFormat="1" ht="21" customHeight="1" x14ac:dyDescent="0.2"/>
    <row r="4" spans="2:10" s="17" customFormat="1" ht="39" customHeight="1" x14ac:dyDescent="0.2">
      <c r="C4" s="25">
        <v>2022</v>
      </c>
      <c r="D4" s="25">
        <v>2023</v>
      </c>
    </row>
    <row r="5" spans="2:10" s="17" customFormat="1" ht="17.100000000000001" customHeight="1" thickBot="1" x14ac:dyDescent="0.25">
      <c r="B5" s="39" t="s">
        <v>0</v>
      </c>
      <c r="C5" s="28">
        <v>301</v>
      </c>
      <c r="D5" s="28">
        <v>257</v>
      </c>
      <c r="F5" s="67"/>
      <c r="G5" s="67"/>
    </row>
    <row r="6" spans="2:10" s="17" customFormat="1" ht="17.100000000000001" customHeight="1" thickBot="1" x14ac:dyDescent="0.25">
      <c r="B6" s="39" t="s">
        <v>1</v>
      </c>
      <c r="C6" s="28">
        <v>15</v>
      </c>
      <c r="D6" s="28">
        <v>14</v>
      </c>
      <c r="F6" s="67"/>
      <c r="G6" s="67"/>
    </row>
    <row r="7" spans="2:10" s="17" customFormat="1" ht="17.100000000000001" customHeight="1" thickBot="1" x14ac:dyDescent="0.25">
      <c r="B7" s="39" t="s">
        <v>511</v>
      </c>
      <c r="C7" s="28">
        <v>25</v>
      </c>
      <c r="D7" s="28">
        <v>21</v>
      </c>
      <c r="F7" s="67"/>
      <c r="G7" s="67"/>
    </row>
    <row r="8" spans="2:10" s="17" customFormat="1" ht="17.100000000000001" customHeight="1" thickBot="1" x14ac:dyDescent="0.25">
      <c r="B8" s="39" t="s">
        <v>39</v>
      </c>
      <c r="C8" s="28">
        <v>11</v>
      </c>
      <c r="D8" s="28">
        <v>13</v>
      </c>
      <c r="F8" s="67"/>
      <c r="G8" s="67"/>
    </row>
    <row r="9" spans="2:10" s="17" customFormat="1" ht="17.100000000000001" customHeight="1" thickBot="1" x14ac:dyDescent="0.25">
      <c r="B9" s="39" t="s">
        <v>2</v>
      </c>
      <c r="C9" s="28">
        <v>62</v>
      </c>
      <c r="D9" s="28">
        <v>59</v>
      </c>
      <c r="F9" s="67"/>
      <c r="G9" s="67"/>
    </row>
    <row r="10" spans="2:10" s="17" customFormat="1" ht="17.100000000000001" customHeight="1" thickBot="1" x14ac:dyDescent="0.25">
      <c r="B10" s="39" t="s">
        <v>3</v>
      </c>
      <c r="C10" s="28">
        <v>16</v>
      </c>
      <c r="D10" s="28">
        <v>8</v>
      </c>
      <c r="F10" s="67"/>
      <c r="G10" s="67"/>
    </row>
    <row r="11" spans="2:10" s="17" customFormat="1" ht="17.100000000000001" customHeight="1" thickBot="1" x14ac:dyDescent="0.25">
      <c r="B11" s="39" t="s">
        <v>38</v>
      </c>
      <c r="C11" s="28">
        <v>42</v>
      </c>
      <c r="D11" s="28">
        <v>47</v>
      </c>
      <c r="F11" s="67"/>
      <c r="G11" s="67"/>
    </row>
    <row r="12" spans="2:10" s="17" customFormat="1" ht="17.100000000000001" customHeight="1" thickBot="1" x14ac:dyDescent="0.25">
      <c r="B12" s="39" t="s">
        <v>23</v>
      </c>
      <c r="C12" s="28">
        <v>44</v>
      </c>
      <c r="D12" s="28">
        <v>45</v>
      </c>
      <c r="F12" s="67"/>
      <c r="G12" s="67"/>
    </row>
    <row r="13" spans="2:10" s="17" customFormat="1" ht="17.100000000000001" customHeight="1" thickBot="1" x14ac:dyDescent="0.25">
      <c r="B13" s="39" t="s">
        <v>10</v>
      </c>
      <c r="C13" s="28">
        <v>156</v>
      </c>
      <c r="D13" s="28">
        <v>167</v>
      </c>
      <c r="F13" s="67"/>
      <c r="G13" s="67"/>
    </row>
    <row r="14" spans="2:10" s="17" customFormat="1" ht="17.100000000000001" customHeight="1" thickBot="1" x14ac:dyDescent="0.25">
      <c r="B14" s="39" t="s">
        <v>40</v>
      </c>
      <c r="C14" s="28">
        <v>174</v>
      </c>
      <c r="D14" s="28">
        <v>140</v>
      </c>
      <c r="F14" s="67"/>
      <c r="G14" s="67"/>
    </row>
    <row r="15" spans="2:10" s="17" customFormat="1" ht="17.100000000000001" customHeight="1" thickBot="1" x14ac:dyDescent="0.25">
      <c r="B15" s="39" t="s">
        <v>11</v>
      </c>
      <c r="C15" s="28">
        <v>27</v>
      </c>
      <c r="D15" s="28">
        <v>26</v>
      </c>
      <c r="F15" s="67"/>
      <c r="G15" s="67"/>
    </row>
    <row r="16" spans="2:10" s="17" customFormat="1" ht="17.100000000000001" customHeight="1" thickBot="1" x14ac:dyDescent="0.25">
      <c r="B16" s="39" t="s">
        <v>4</v>
      </c>
      <c r="C16" s="28">
        <v>59</v>
      </c>
      <c r="D16" s="28">
        <v>32</v>
      </c>
      <c r="F16" s="67"/>
      <c r="G16" s="67"/>
    </row>
    <row r="17" spans="2:7" s="17" customFormat="1" ht="17.100000000000001" customHeight="1" thickBot="1" x14ac:dyDescent="0.25">
      <c r="B17" s="39" t="s">
        <v>512</v>
      </c>
      <c r="C17" s="28">
        <v>143</v>
      </c>
      <c r="D17" s="28">
        <v>125</v>
      </c>
      <c r="F17" s="67"/>
      <c r="G17" s="67"/>
    </row>
    <row r="18" spans="2:7" s="17" customFormat="1" ht="17.100000000000001" customHeight="1" thickBot="1" x14ac:dyDescent="0.25">
      <c r="B18" s="39" t="s">
        <v>513</v>
      </c>
      <c r="C18" s="28">
        <v>39</v>
      </c>
      <c r="D18" s="28">
        <v>37</v>
      </c>
      <c r="F18" s="67"/>
      <c r="G18" s="67"/>
    </row>
    <row r="19" spans="2:7" s="17" customFormat="1" ht="17.100000000000001" customHeight="1" thickBot="1" x14ac:dyDescent="0.25">
      <c r="B19" s="39" t="s">
        <v>514</v>
      </c>
      <c r="C19" s="28">
        <v>17</v>
      </c>
      <c r="D19" s="28">
        <v>17</v>
      </c>
      <c r="F19" s="67"/>
      <c r="G19" s="67"/>
    </row>
    <row r="20" spans="2:7" s="17" customFormat="1" ht="17.100000000000001" customHeight="1" thickBot="1" x14ac:dyDescent="0.25">
      <c r="B20" s="39" t="s">
        <v>24</v>
      </c>
      <c r="C20" s="28">
        <v>37</v>
      </c>
      <c r="D20" s="28">
        <v>25</v>
      </c>
      <c r="F20" s="67"/>
      <c r="G20" s="67"/>
    </row>
    <row r="21" spans="2:7" s="17" customFormat="1" ht="17.100000000000001" customHeight="1" thickBot="1" x14ac:dyDescent="0.25">
      <c r="B21" s="39" t="s">
        <v>5</v>
      </c>
      <c r="C21" s="28">
        <v>6</v>
      </c>
      <c r="D21" s="28">
        <v>6</v>
      </c>
      <c r="F21" s="67"/>
      <c r="G21" s="67"/>
    </row>
    <row r="22" spans="2:7" s="17" customFormat="1" ht="17.100000000000001" customHeight="1" thickBot="1" x14ac:dyDescent="0.25">
      <c r="B22" s="40" t="s">
        <v>12</v>
      </c>
      <c r="C22" s="42">
        <v>1174</v>
      </c>
      <c r="D22" s="42">
        <v>1039</v>
      </c>
      <c r="F22" s="67"/>
      <c r="G22" s="67"/>
    </row>
    <row r="25" spans="2:7" ht="39" customHeight="1" x14ac:dyDescent="0.2">
      <c r="B25" s="17"/>
      <c r="C25" s="26" t="s">
        <v>529</v>
      </c>
    </row>
    <row r="26" spans="2:7" ht="17.100000000000001" customHeight="1" thickBot="1" x14ac:dyDescent="0.25">
      <c r="B26" s="39" t="s">
        <v>0</v>
      </c>
      <c r="C26" s="29">
        <f>+(D5-C5)/C5</f>
        <v>-0.1461794019933555</v>
      </c>
    </row>
    <row r="27" spans="2:7" ht="17.100000000000001" customHeight="1" thickBot="1" x14ac:dyDescent="0.25">
      <c r="B27" s="39" t="s">
        <v>1</v>
      </c>
      <c r="C27" s="29">
        <f t="shared" ref="C27:C43" si="0">+(D6-C6)/C6</f>
        <v>-6.6666666666666666E-2</v>
      </c>
    </row>
    <row r="28" spans="2:7" ht="17.100000000000001" customHeight="1" thickBot="1" x14ac:dyDescent="0.25">
      <c r="B28" s="39" t="s">
        <v>511</v>
      </c>
      <c r="C28" s="29">
        <f t="shared" si="0"/>
        <v>-0.16</v>
      </c>
    </row>
    <row r="29" spans="2:7" ht="17.100000000000001" customHeight="1" thickBot="1" x14ac:dyDescent="0.25">
      <c r="B29" s="39" t="s">
        <v>39</v>
      </c>
      <c r="C29" s="29">
        <f t="shared" si="0"/>
        <v>0.18181818181818182</v>
      </c>
    </row>
    <row r="30" spans="2:7" ht="17.100000000000001" customHeight="1" thickBot="1" x14ac:dyDescent="0.25">
      <c r="B30" s="39" t="s">
        <v>2</v>
      </c>
      <c r="C30" s="29">
        <f t="shared" si="0"/>
        <v>-4.8387096774193547E-2</v>
      </c>
    </row>
    <row r="31" spans="2:7" ht="17.100000000000001" customHeight="1" thickBot="1" x14ac:dyDescent="0.25">
      <c r="B31" s="39" t="s">
        <v>3</v>
      </c>
      <c r="C31" s="29">
        <f t="shared" si="0"/>
        <v>-0.5</v>
      </c>
    </row>
    <row r="32" spans="2:7" ht="17.100000000000001" customHeight="1" thickBot="1" x14ac:dyDescent="0.25">
      <c r="B32" s="39" t="s">
        <v>38</v>
      </c>
      <c r="C32" s="29">
        <f t="shared" si="0"/>
        <v>0.11904761904761904</v>
      </c>
    </row>
    <row r="33" spans="1:26" ht="17.100000000000001" customHeight="1" thickBot="1" x14ac:dyDescent="0.25">
      <c r="B33" s="39" t="s">
        <v>23</v>
      </c>
      <c r="C33" s="29">
        <f t="shared" si="0"/>
        <v>2.2727272727272728E-2</v>
      </c>
    </row>
    <row r="34" spans="1:26" ht="17.100000000000001" customHeight="1" thickBot="1" x14ac:dyDescent="0.25">
      <c r="B34" s="39" t="s">
        <v>10</v>
      </c>
      <c r="C34" s="29">
        <f t="shared" si="0"/>
        <v>7.0512820512820512E-2</v>
      </c>
    </row>
    <row r="35" spans="1:26" ht="17.100000000000001" customHeight="1" thickBot="1" x14ac:dyDescent="0.25">
      <c r="B35" s="39" t="s">
        <v>40</v>
      </c>
      <c r="C35" s="29">
        <f t="shared" si="0"/>
        <v>-0.19540229885057472</v>
      </c>
    </row>
    <row r="36" spans="1:26" ht="17.100000000000001" customHeight="1" thickBot="1" x14ac:dyDescent="0.25">
      <c r="B36" s="39" t="s">
        <v>11</v>
      </c>
      <c r="C36" s="29">
        <f t="shared" si="0"/>
        <v>-3.7037037037037035E-2</v>
      </c>
    </row>
    <row r="37" spans="1:26" ht="17.100000000000001" customHeight="1" thickBot="1" x14ac:dyDescent="0.25">
      <c r="B37" s="39" t="s">
        <v>4</v>
      </c>
      <c r="C37" s="29">
        <f t="shared" si="0"/>
        <v>-0.4576271186440678</v>
      </c>
    </row>
    <row r="38" spans="1:26" ht="17.100000000000001" customHeight="1" thickBot="1" x14ac:dyDescent="0.25">
      <c r="B38" s="39" t="s">
        <v>512</v>
      </c>
      <c r="C38" s="29">
        <f t="shared" si="0"/>
        <v>-0.12587412587412589</v>
      </c>
    </row>
    <row r="39" spans="1:26" ht="17.100000000000001" customHeight="1" thickBot="1" x14ac:dyDescent="0.25">
      <c r="B39" s="39" t="s">
        <v>513</v>
      </c>
      <c r="C39" s="29">
        <f t="shared" si="0"/>
        <v>-5.128205128205128E-2</v>
      </c>
    </row>
    <row r="40" spans="1:26" ht="17.100000000000001" customHeight="1" thickBot="1" x14ac:dyDescent="0.25">
      <c r="B40" s="39" t="s">
        <v>514</v>
      </c>
      <c r="C40" s="29">
        <f t="shared" si="0"/>
        <v>0</v>
      </c>
    </row>
    <row r="41" spans="1:26" ht="17.100000000000001" customHeight="1" thickBot="1" x14ac:dyDescent="0.25">
      <c r="B41" s="39" t="s">
        <v>24</v>
      </c>
      <c r="C41" s="29">
        <f t="shared" si="0"/>
        <v>-0.32432432432432434</v>
      </c>
    </row>
    <row r="42" spans="1:26" ht="17.100000000000001" customHeight="1" thickBot="1" x14ac:dyDescent="0.25">
      <c r="B42" s="39" t="s">
        <v>5</v>
      </c>
      <c r="C42" s="29">
        <f t="shared" si="0"/>
        <v>0</v>
      </c>
    </row>
    <row r="43" spans="1:26" ht="17.100000000000001" customHeight="1" thickBot="1" x14ac:dyDescent="0.25">
      <c r="B43" s="40" t="s">
        <v>12</v>
      </c>
      <c r="C43" s="43">
        <f t="shared" si="0"/>
        <v>-0.11499148211243612</v>
      </c>
    </row>
    <row r="46" spans="1:26" x14ac:dyDescent="0.2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</row>
    <row r="47" spans="1:26" x14ac:dyDescent="0.2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</row>
    <row r="48" spans="1:26" x14ac:dyDescent="0.2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</row>
    <row r="49" spans="1:20" ht="39" customHeight="1" x14ac:dyDescent="0.2">
      <c r="A49" s="64"/>
      <c r="B49" s="64"/>
      <c r="C49" s="25">
        <v>2022</v>
      </c>
      <c r="D49" s="25">
        <v>2023</v>
      </c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>
        <v>2022</v>
      </c>
      <c r="Q49" s="64">
        <v>2023</v>
      </c>
      <c r="R49" s="64"/>
      <c r="S49" s="64"/>
      <c r="T49" s="64"/>
    </row>
    <row r="50" spans="1:20" ht="15" thickBot="1" x14ac:dyDescent="0.25">
      <c r="A50" s="64"/>
      <c r="B50" s="39" t="s">
        <v>517</v>
      </c>
      <c r="C50" s="63">
        <f>+C5/P50*100000</f>
        <v>3.4723528039652654</v>
      </c>
      <c r="D50" s="63">
        <f>+D5/Q50*100000</f>
        <v>2.9387754728655544</v>
      </c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>
        <v>8642185</v>
      </c>
      <c r="P50" s="64">
        <v>8668474</v>
      </c>
      <c r="Q50" s="64">
        <v>8745139</v>
      </c>
      <c r="R50" s="64"/>
      <c r="S50" s="64"/>
      <c r="T50" s="64"/>
    </row>
    <row r="51" spans="1:20" ht="15" thickBot="1" x14ac:dyDescent="0.25">
      <c r="A51" s="64"/>
      <c r="B51" s="39" t="s">
        <v>518</v>
      </c>
      <c r="C51" s="63">
        <f t="shared" ref="C51:C67" si="1">+D6/P51*100000</f>
        <v>1.055556183862808</v>
      </c>
      <c r="D51" s="63">
        <f t="shared" ref="D51:D67" si="2">+D6/Q51*100000</f>
        <v>1.0375535081166329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>
        <v>1326261</v>
      </c>
      <c r="P51" s="64">
        <v>1326315</v>
      </c>
      <c r="Q51" s="64">
        <v>1349328</v>
      </c>
      <c r="R51" s="64"/>
      <c r="S51" s="64"/>
      <c r="T51" s="64"/>
    </row>
    <row r="52" spans="1:20" ht="15" thickBot="1" x14ac:dyDescent="0.25">
      <c r="A52" s="64"/>
      <c r="B52" s="39" t="s">
        <v>519</v>
      </c>
      <c r="C52" s="63">
        <f t="shared" si="1"/>
        <v>2.0902052979736951</v>
      </c>
      <c r="D52" s="63">
        <f t="shared" si="2"/>
        <v>2.0862205135082776</v>
      </c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>
        <v>1011792</v>
      </c>
      <c r="P52" s="64">
        <v>1004686</v>
      </c>
      <c r="Q52" s="64">
        <v>1006605</v>
      </c>
      <c r="R52" s="64"/>
      <c r="S52" s="64"/>
      <c r="T52" s="64"/>
    </row>
    <row r="53" spans="1:20" ht="15" thickBot="1" x14ac:dyDescent="0.25">
      <c r="A53" s="64"/>
      <c r="B53" s="39" t="s">
        <v>39</v>
      </c>
      <c r="C53" s="63">
        <f t="shared" si="1"/>
        <v>1.1048230625865267</v>
      </c>
      <c r="D53" s="63">
        <f t="shared" si="2"/>
        <v>1.0772950943296158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>
        <v>1173008</v>
      </c>
      <c r="P53" s="64">
        <v>1176659</v>
      </c>
      <c r="Q53" s="64">
        <v>1206726</v>
      </c>
      <c r="R53" s="64"/>
      <c r="S53" s="64"/>
      <c r="T53" s="64"/>
    </row>
    <row r="54" spans="1:20" ht="15" thickBot="1" x14ac:dyDescent="0.25">
      <c r="A54" s="64"/>
      <c r="B54" s="39" t="s">
        <v>2</v>
      </c>
      <c r="C54" s="63">
        <f t="shared" si="1"/>
        <v>2.7092791893836665</v>
      </c>
      <c r="D54" s="63">
        <f t="shared" si="2"/>
        <v>2.6661798252432098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>
        <v>2172944</v>
      </c>
      <c r="P54" s="64">
        <v>2177701</v>
      </c>
      <c r="Q54" s="64">
        <v>2212904</v>
      </c>
      <c r="R54" s="64"/>
      <c r="S54" s="64"/>
      <c r="T54" s="64"/>
    </row>
    <row r="55" spans="1:20" ht="15" thickBot="1" x14ac:dyDescent="0.25">
      <c r="A55" s="64"/>
      <c r="B55" s="39" t="s">
        <v>3</v>
      </c>
      <c r="C55" s="63">
        <f t="shared" si="1"/>
        <v>1.3665822802108636</v>
      </c>
      <c r="D55" s="63">
        <f t="shared" si="2"/>
        <v>1.3593212908794639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>
        <v>584507</v>
      </c>
      <c r="P55" s="64">
        <v>585402</v>
      </c>
      <c r="Q55" s="64">
        <v>588529</v>
      </c>
      <c r="R55" s="64"/>
      <c r="S55" s="64"/>
      <c r="T55" s="64"/>
    </row>
    <row r="56" spans="1:20" ht="15" thickBot="1" x14ac:dyDescent="0.25">
      <c r="A56" s="64"/>
      <c r="B56" s="39" t="s">
        <v>520</v>
      </c>
      <c r="C56" s="63">
        <f t="shared" si="1"/>
        <v>1.9809157731472116</v>
      </c>
      <c r="D56" s="63">
        <f t="shared" si="2"/>
        <v>1.972667226568386</v>
      </c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>
        <v>2383139</v>
      </c>
      <c r="P56" s="64">
        <v>2372640</v>
      </c>
      <c r="Q56" s="64">
        <v>2382561</v>
      </c>
      <c r="R56" s="64"/>
      <c r="S56" s="64"/>
      <c r="T56" s="64"/>
    </row>
    <row r="57" spans="1:20" ht="15" thickBot="1" x14ac:dyDescent="0.25">
      <c r="A57" s="64"/>
      <c r="B57" s="39" t="s">
        <v>521</v>
      </c>
      <c r="C57" s="63">
        <f t="shared" si="1"/>
        <v>2.1915641339328156</v>
      </c>
      <c r="D57" s="63">
        <f t="shared" si="2"/>
        <v>2.1628116551516974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>
        <v>2049562</v>
      </c>
      <c r="P57" s="64">
        <v>2053328</v>
      </c>
      <c r="Q57" s="64">
        <v>2080625</v>
      </c>
      <c r="R57" s="64"/>
      <c r="S57" s="64"/>
      <c r="T57" s="64"/>
    </row>
    <row r="58" spans="1:20" ht="15" thickBot="1" x14ac:dyDescent="0.25">
      <c r="A58" s="64"/>
      <c r="B58" s="39" t="s">
        <v>10</v>
      </c>
      <c r="C58" s="63">
        <f t="shared" si="1"/>
        <v>2.1430557742456284</v>
      </c>
      <c r="D58" s="63">
        <f t="shared" si="2"/>
        <v>2.1141766813654694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>
        <v>7763362</v>
      </c>
      <c r="P58" s="64">
        <v>7792611</v>
      </c>
      <c r="Q58" s="64">
        <v>7899056</v>
      </c>
      <c r="R58" s="64"/>
      <c r="S58" s="64"/>
      <c r="T58" s="64"/>
    </row>
    <row r="59" spans="1:20" ht="15" thickBot="1" x14ac:dyDescent="0.25">
      <c r="A59" s="64"/>
      <c r="B59" s="39" t="s">
        <v>522</v>
      </c>
      <c r="C59" s="63">
        <f t="shared" si="1"/>
        <v>2.7461927470303356</v>
      </c>
      <c r="D59" s="63">
        <f t="shared" si="2"/>
        <v>2.682882005507957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>
        <v>5058138</v>
      </c>
      <c r="P59" s="64">
        <v>5097967</v>
      </c>
      <c r="Q59" s="64">
        <v>5218269</v>
      </c>
      <c r="R59" s="64"/>
      <c r="S59" s="64"/>
      <c r="T59" s="64"/>
    </row>
    <row r="60" spans="1:20" ht="15" thickBot="1" x14ac:dyDescent="0.25">
      <c r="A60" s="64"/>
      <c r="B60" s="39" t="s">
        <v>11</v>
      </c>
      <c r="C60" s="63">
        <f t="shared" si="1"/>
        <v>2.4649783461132979</v>
      </c>
      <c r="D60" s="63">
        <f t="shared" si="2"/>
        <v>2.4660795500353316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>
        <v>1059501</v>
      </c>
      <c r="P60" s="64">
        <v>1054776</v>
      </c>
      <c r="Q60" s="64">
        <v>1054305</v>
      </c>
      <c r="R60" s="64"/>
      <c r="S60" s="64"/>
      <c r="T60" s="64"/>
    </row>
    <row r="61" spans="1:20" ht="15" thickBot="1" x14ac:dyDescent="0.25">
      <c r="A61" s="64"/>
      <c r="B61" s="39" t="s">
        <v>4</v>
      </c>
      <c r="C61" s="63">
        <f t="shared" si="1"/>
        <v>1.1893859200494785</v>
      </c>
      <c r="D61" s="63">
        <f t="shared" si="2"/>
        <v>1.1853098622225449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>
        <v>2695645</v>
      </c>
      <c r="P61" s="64">
        <v>2690464</v>
      </c>
      <c r="Q61" s="64">
        <v>2699716</v>
      </c>
      <c r="R61" s="64"/>
      <c r="S61" s="64"/>
      <c r="T61" s="64"/>
    </row>
    <row r="62" spans="1:20" ht="15" thickBot="1" x14ac:dyDescent="0.25">
      <c r="A62" s="64"/>
      <c r="B62" s="39" t="s">
        <v>523</v>
      </c>
      <c r="C62" s="63">
        <f t="shared" si="1"/>
        <v>1.8517596753702334</v>
      </c>
      <c r="D62" s="63">
        <f t="shared" si="2"/>
        <v>1.8250956788158663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>
        <v>6751251</v>
      </c>
      <c r="P62" s="64">
        <v>6750336</v>
      </c>
      <c r="Q62" s="64">
        <v>6848956</v>
      </c>
      <c r="R62" s="64"/>
      <c r="S62" s="64"/>
      <c r="T62" s="64"/>
    </row>
    <row r="63" spans="1:20" ht="15" thickBot="1" x14ac:dyDescent="0.25">
      <c r="A63" s="64"/>
      <c r="B63" s="39" t="s">
        <v>524</v>
      </c>
      <c r="C63" s="63">
        <f t="shared" si="1"/>
        <v>2.4153359471185043</v>
      </c>
      <c r="D63" s="63">
        <f t="shared" si="2"/>
        <v>2.3829673224335122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>
        <v>1518486</v>
      </c>
      <c r="P63" s="64">
        <v>1531878</v>
      </c>
      <c r="Q63" s="64">
        <v>1552686</v>
      </c>
      <c r="R63" s="64"/>
      <c r="S63" s="64"/>
      <c r="T63" s="64"/>
    </row>
    <row r="64" spans="1:20" ht="15" thickBot="1" x14ac:dyDescent="0.25">
      <c r="A64" s="64"/>
      <c r="B64" s="39" t="s">
        <v>525</v>
      </c>
      <c r="C64" s="63">
        <f t="shared" si="1"/>
        <v>2.5597899165357911</v>
      </c>
      <c r="D64" s="63">
        <f t="shared" si="2"/>
        <v>2.5290092234454034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>
        <v>661537</v>
      </c>
      <c r="P64" s="64">
        <v>664117</v>
      </c>
      <c r="Q64" s="64">
        <v>672200</v>
      </c>
      <c r="R64" s="64"/>
      <c r="S64" s="64"/>
      <c r="T64" s="64"/>
    </row>
    <row r="65" spans="1:26" ht="15" thickBot="1" x14ac:dyDescent="0.25">
      <c r="A65" s="64"/>
      <c r="B65" s="39" t="s">
        <v>526</v>
      </c>
      <c r="C65" s="63">
        <f t="shared" si="1"/>
        <v>1.1321571579051288</v>
      </c>
      <c r="D65" s="63">
        <f t="shared" si="2"/>
        <v>1.1261722890442807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>
        <v>2213993</v>
      </c>
      <c r="P65" s="64">
        <v>2208174</v>
      </c>
      <c r="Q65" s="64">
        <v>2219909</v>
      </c>
      <c r="R65" s="64"/>
      <c r="S65" s="64"/>
      <c r="T65" s="64"/>
    </row>
    <row r="66" spans="1:26" ht="15" thickBot="1" x14ac:dyDescent="0.25">
      <c r="A66" s="64"/>
      <c r="B66" s="39" t="s">
        <v>5</v>
      </c>
      <c r="C66" s="63">
        <f t="shared" si="1"/>
        <v>1.8756330261463243</v>
      </c>
      <c r="D66" s="63">
        <f t="shared" si="2"/>
        <v>1.8618333472970836</v>
      </c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>
        <v>319796</v>
      </c>
      <c r="P66" s="64">
        <v>319892</v>
      </c>
      <c r="Q66" s="64">
        <v>322263</v>
      </c>
      <c r="R66" s="64"/>
      <c r="S66" s="64"/>
      <c r="T66" s="64"/>
    </row>
    <row r="67" spans="1:26" ht="15" thickBot="1" x14ac:dyDescent="0.25">
      <c r="A67" s="64"/>
      <c r="B67" s="40" t="s">
        <v>12</v>
      </c>
      <c r="C67" s="65">
        <f t="shared" si="1"/>
        <v>2.1885009126828159</v>
      </c>
      <c r="D67" s="65">
        <f t="shared" si="2"/>
        <v>2.1618910133519762</v>
      </c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>
        <v>47385107</v>
      </c>
      <c r="P67" s="64">
        <v>47475420</v>
      </c>
      <c r="Q67" s="64">
        <v>48059777</v>
      </c>
      <c r="R67" s="64"/>
      <c r="S67" s="64"/>
      <c r="T67" s="64"/>
    </row>
    <row r="68" spans="1:26" ht="13.5" thickBot="1" x14ac:dyDescent="0.25">
      <c r="A68" s="64"/>
      <c r="B68" s="64"/>
      <c r="C68" s="63"/>
      <c r="D68" s="63"/>
      <c r="E68" s="63"/>
      <c r="F68" s="63"/>
      <c r="G68" s="63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B68"/>
  <sheetViews>
    <sheetView zoomScaleNormal="100" workbookViewId="0"/>
  </sheetViews>
  <sheetFormatPr baseColWidth="10" defaultColWidth="9.140625" defaultRowHeight="12.75" x14ac:dyDescent="0.2"/>
  <cols>
    <col min="1" max="1" width="1.5703125" style="2" customWidth="1"/>
    <col min="2" max="2" width="35.7109375" style="2" customWidth="1"/>
    <col min="3" max="13" width="12.28515625" style="2" customWidth="1"/>
    <col min="14" max="14" width="12.85546875" style="2" customWidth="1"/>
    <col min="15" max="15" width="9.7109375" style="2" hidden="1" customWidth="1"/>
    <col min="16" max="16" width="0.140625" style="2" customWidth="1"/>
    <col min="17" max="17" width="0.140625" style="2" hidden="1" customWidth="1"/>
    <col min="18" max="19" width="12.28515625" style="2" customWidth="1"/>
    <col min="20" max="20" width="11.85546875" style="2" customWidth="1"/>
    <col min="21" max="21" width="12.28515625" style="2" hidden="1" customWidth="1"/>
    <col min="22" max="22" width="12.85546875" style="2" hidden="1" customWidth="1"/>
    <col min="23" max="70" width="12.28515625" style="2" customWidth="1"/>
    <col min="71" max="16384" width="9.140625" style="2"/>
  </cols>
  <sheetData>
    <row r="1" spans="1:10" s="17" customFormat="1" ht="16.5" customHeight="1" x14ac:dyDescent="0.2">
      <c r="J1" s="6"/>
    </row>
    <row r="2" spans="1:10" s="17" customFormat="1" ht="39" customHeight="1" x14ac:dyDescent="0.2">
      <c r="A2" s="44"/>
      <c r="B2" s="45"/>
      <c r="C2" s="11"/>
      <c r="D2" s="11"/>
      <c r="E2" s="46"/>
    </row>
    <row r="3" spans="1:10" s="17" customFormat="1" ht="20.25" customHeight="1" x14ac:dyDescent="0.2"/>
    <row r="4" spans="1:10" s="17" customFormat="1" ht="39" customHeight="1" x14ac:dyDescent="0.2">
      <c r="C4" s="25">
        <v>2022</v>
      </c>
      <c r="D4" s="25">
        <v>2023</v>
      </c>
    </row>
    <row r="5" spans="1:10" s="17" customFormat="1" ht="17.100000000000001" customHeight="1" thickBot="1" x14ac:dyDescent="0.25">
      <c r="B5" s="39" t="s">
        <v>0</v>
      </c>
      <c r="C5" s="28">
        <v>503</v>
      </c>
      <c r="D5" s="28">
        <v>444</v>
      </c>
      <c r="E5" s="67"/>
      <c r="F5" s="67"/>
    </row>
    <row r="6" spans="1:10" s="17" customFormat="1" ht="17.100000000000001" customHeight="1" thickBot="1" x14ac:dyDescent="0.25">
      <c r="B6" s="39" t="s">
        <v>1</v>
      </c>
      <c r="C6" s="28">
        <v>74</v>
      </c>
      <c r="D6" s="28">
        <v>71</v>
      </c>
      <c r="E6" s="67"/>
      <c r="F6" s="67"/>
    </row>
    <row r="7" spans="1:10" s="17" customFormat="1" ht="17.100000000000001" customHeight="1" thickBot="1" x14ac:dyDescent="0.25">
      <c r="B7" s="39" t="s">
        <v>511</v>
      </c>
      <c r="C7" s="28">
        <v>81</v>
      </c>
      <c r="D7" s="28">
        <v>56</v>
      </c>
      <c r="E7" s="67"/>
      <c r="F7" s="67"/>
    </row>
    <row r="8" spans="1:10" s="17" customFormat="1" ht="17.100000000000001" customHeight="1" thickBot="1" x14ac:dyDescent="0.25">
      <c r="B8" s="39" t="s">
        <v>39</v>
      </c>
      <c r="C8" s="28">
        <v>63</v>
      </c>
      <c r="D8" s="28">
        <v>58</v>
      </c>
      <c r="E8" s="67"/>
      <c r="F8" s="67"/>
    </row>
    <row r="9" spans="1:10" s="17" customFormat="1" ht="17.100000000000001" customHeight="1" thickBot="1" x14ac:dyDescent="0.25">
      <c r="B9" s="39" t="s">
        <v>2</v>
      </c>
      <c r="C9" s="28">
        <v>122</v>
      </c>
      <c r="D9" s="28">
        <v>104</v>
      </c>
      <c r="E9" s="67"/>
      <c r="F9" s="67"/>
    </row>
    <row r="10" spans="1:10" s="17" customFormat="1" ht="17.100000000000001" customHeight="1" thickBot="1" x14ac:dyDescent="0.25">
      <c r="B10" s="39" t="s">
        <v>3</v>
      </c>
      <c r="C10" s="28">
        <v>32</v>
      </c>
      <c r="D10" s="28">
        <v>26</v>
      </c>
      <c r="E10" s="67"/>
      <c r="F10" s="67"/>
    </row>
    <row r="11" spans="1:10" s="17" customFormat="1" ht="17.100000000000001" customHeight="1" thickBot="1" x14ac:dyDescent="0.25">
      <c r="B11" s="39" t="s">
        <v>38</v>
      </c>
      <c r="C11" s="28">
        <v>118</v>
      </c>
      <c r="D11" s="28">
        <v>104</v>
      </c>
      <c r="E11" s="67"/>
      <c r="F11" s="67"/>
    </row>
    <row r="12" spans="1:10" s="17" customFormat="1" ht="17.100000000000001" customHeight="1" thickBot="1" x14ac:dyDescent="0.25">
      <c r="B12" s="39" t="s">
        <v>23</v>
      </c>
      <c r="C12" s="28">
        <v>101</v>
      </c>
      <c r="D12" s="28">
        <v>94</v>
      </c>
      <c r="E12" s="67"/>
      <c r="F12" s="67"/>
    </row>
    <row r="13" spans="1:10" s="17" customFormat="1" ht="17.100000000000001" customHeight="1" thickBot="1" x14ac:dyDescent="0.25">
      <c r="B13" s="39" t="s">
        <v>10</v>
      </c>
      <c r="C13" s="28">
        <v>421</v>
      </c>
      <c r="D13" s="28">
        <v>409</v>
      </c>
      <c r="E13" s="67"/>
      <c r="F13" s="67"/>
    </row>
    <row r="14" spans="1:10" s="17" customFormat="1" ht="17.100000000000001" customHeight="1" thickBot="1" x14ac:dyDescent="0.25">
      <c r="B14" s="39" t="s">
        <v>40</v>
      </c>
      <c r="C14" s="28">
        <v>341</v>
      </c>
      <c r="D14" s="28">
        <v>363</v>
      </c>
      <c r="E14" s="67"/>
      <c r="F14" s="67"/>
    </row>
    <row r="15" spans="1:10" s="17" customFormat="1" ht="17.100000000000001" customHeight="1" thickBot="1" x14ac:dyDescent="0.25">
      <c r="B15" s="39" t="s">
        <v>11</v>
      </c>
      <c r="C15" s="28">
        <v>77</v>
      </c>
      <c r="D15" s="28">
        <v>77</v>
      </c>
      <c r="E15" s="67"/>
      <c r="F15" s="67"/>
    </row>
    <row r="16" spans="1:10" s="17" customFormat="1" ht="17.100000000000001" customHeight="1" thickBot="1" x14ac:dyDescent="0.25">
      <c r="B16" s="39" t="s">
        <v>4</v>
      </c>
      <c r="C16" s="28">
        <v>129</v>
      </c>
      <c r="D16" s="28">
        <v>84</v>
      </c>
      <c r="E16" s="67"/>
      <c r="F16" s="67"/>
    </row>
    <row r="17" spans="2:28" s="17" customFormat="1" ht="17.100000000000001" customHeight="1" thickBot="1" x14ac:dyDescent="0.25">
      <c r="B17" s="39" t="s">
        <v>512</v>
      </c>
      <c r="C17" s="28">
        <v>330</v>
      </c>
      <c r="D17" s="28">
        <v>280</v>
      </c>
      <c r="E17" s="67"/>
      <c r="F17" s="67"/>
    </row>
    <row r="18" spans="2:28" s="17" customFormat="1" ht="17.100000000000001" customHeight="1" thickBot="1" x14ac:dyDescent="0.25">
      <c r="B18" s="39" t="s">
        <v>513</v>
      </c>
      <c r="C18" s="28">
        <v>61</v>
      </c>
      <c r="D18" s="28">
        <v>65</v>
      </c>
      <c r="E18" s="67"/>
      <c r="F18" s="67"/>
    </row>
    <row r="19" spans="2:28" s="17" customFormat="1" ht="17.100000000000001" customHeight="1" thickBot="1" x14ac:dyDescent="0.25">
      <c r="B19" s="39" t="s">
        <v>514</v>
      </c>
      <c r="C19" s="28">
        <v>43</v>
      </c>
      <c r="D19" s="28">
        <v>43</v>
      </c>
      <c r="E19" s="67"/>
      <c r="F19" s="67"/>
    </row>
    <row r="20" spans="2:28" s="17" customFormat="1" ht="17.100000000000001" customHeight="1" thickBot="1" x14ac:dyDescent="0.25">
      <c r="B20" s="39" t="s">
        <v>24</v>
      </c>
      <c r="C20" s="28">
        <v>71</v>
      </c>
      <c r="D20" s="28">
        <v>74</v>
      </c>
      <c r="E20" s="67"/>
      <c r="F20" s="67"/>
    </row>
    <row r="21" spans="2:28" s="17" customFormat="1" ht="17.100000000000001" customHeight="1" thickBot="1" x14ac:dyDescent="0.25">
      <c r="B21" s="39" t="s">
        <v>5</v>
      </c>
      <c r="C21" s="28">
        <v>14</v>
      </c>
      <c r="D21" s="28">
        <v>17</v>
      </c>
      <c r="E21" s="67"/>
      <c r="F21" s="67"/>
    </row>
    <row r="22" spans="2:28" s="17" customFormat="1" ht="17.100000000000001" customHeight="1" thickBot="1" x14ac:dyDescent="0.25">
      <c r="B22" s="40" t="s">
        <v>12</v>
      </c>
      <c r="C22" s="42">
        <f>SUM(C5:C21)</f>
        <v>2581</v>
      </c>
      <c r="D22" s="42">
        <v>2369</v>
      </c>
      <c r="E22" s="67"/>
      <c r="F22" s="67"/>
    </row>
    <row r="23" spans="2:28" x14ac:dyDescent="0.2">
      <c r="AA23" s="21"/>
      <c r="AB23" s="22"/>
    </row>
    <row r="25" spans="2:28" ht="39" customHeight="1" x14ac:dyDescent="0.2">
      <c r="B25" s="17"/>
      <c r="C25" s="26" t="s">
        <v>529</v>
      </c>
    </row>
    <row r="26" spans="2:28" ht="17.100000000000001" customHeight="1" thickBot="1" x14ac:dyDescent="0.25">
      <c r="B26" s="39" t="s">
        <v>0</v>
      </c>
      <c r="C26" s="29">
        <f>+(D5-C5)/C5</f>
        <v>-0.1172962226640159</v>
      </c>
    </row>
    <row r="27" spans="2:28" ht="17.100000000000001" customHeight="1" thickBot="1" x14ac:dyDescent="0.25">
      <c r="B27" s="39" t="s">
        <v>1</v>
      </c>
      <c r="C27" s="29">
        <f t="shared" ref="C27:C43" si="0">+(D6-C6)/C6</f>
        <v>-4.0540540540540543E-2</v>
      </c>
    </row>
    <row r="28" spans="2:28" ht="17.100000000000001" customHeight="1" thickBot="1" x14ac:dyDescent="0.25">
      <c r="B28" s="39" t="s">
        <v>511</v>
      </c>
      <c r="C28" s="29">
        <f t="shared" si="0"/>
        <v>-0.30864197530864196</v>
      </c>
    </row>
    <row r="29" spans="2:28" ht="17.100000000000001" customHeight="1" thickBot="1" x14ac:dyDescent="0.25">
      <c r="B29" s="39" t="s">
        <v>39</v>
      </c>
      <c r="C29" s="29">
        <f t="shared" si="0"/>
        <v>-7.9365079365079361E-2</v>
      </c>
    </row>
    <row r="30" spans="2:28" ht="17.100000000000001" customHeight="1" thickBot="1" x14ac:dyDescent="0.25">
      <c r="B30" s="39" t="s">
        <v>2</v>
      </c>
      <c r="C30" s="29">
        <f t="shared" si="0"/>
        <v>-0.14754098360655737</v>
      </c>
    </row>
    <row r="31" spans="2:28" ht="17.100000000000001" customHeight="1" thickBot="1" x14ac:dyDescent="0.25">
      <c r="B31" s="39" t="s">
        <v>3</v>
      </c>
      <c r="C31" s="29">
        <f t="shared" si="0"/>
        <v>-0.1875</v>
      </c>
    </row>
    <row r="32" spans="2:28" ht="17.100000000000001" customHeight="1" thickBot="1" x14ac:dyDescent="0.25">
      <c r="B32" s="39" t="s">
        <v>38</v>
      </c>
      <c r="C32" s="29">
        <f t="shared" si="0"/>
        <v>-0.11864406779661017</v>
      </c>
    </row>
    <row r="33" spans="1:26" ht="17.100000000000001" customHeight="1" thickBot="1" x14ac:dyDescent="0.25">
      <c r="B33" s="39" t="s">
        <v>23</v>
      </c>
      <c r="C33" s="29">
        <f t="shared" si="0"/>
        <v>-6.9306930693069313E-2</v>
      </c>
    </row>
    <row r="34" spans="1:26" ht="17.100000000000001" customHeight="1" thickBot="1" x14ac:dyDescent="0.25">
      <c r="B34" s="39" t="s">
        <v>10</v>
      </c>
      <c r="C34" s="29">
        <f t="shared" si="0"/>
        <v>-2.8503562945368172E-2</v>
      </c>
    </row>
    <row r="35" spans="1:26" ht="17.100000000000001" customHeight="1" thickBot="1" x14ac:dyDescent="0.25">
      <c r="B35" s="39" t="s">
        <v>40</v>
      </c>
      <c r="C35" s="29">
        <f t="shared" si="0"/>
        <v>6.4516129032258063E-2</v>
      </c>
    </row>
    <row r="36" spans="1:26" ht="17.100000000000001" customHeight="1" thickBot="1" x14ac:dyDescent="0.25">
      <c r="B36" s="39" t="s">
        <v>11</v>
      </c>
      <c r="C36" s="29">
        <f t="shared" si="0"/>
        <v>0</v>
      </c>
    </row>
    <row r="37" spans="1:26" ht="17.100000000000001" customHeight="1" thickBot="1" x14ac:dyDescent="0.25">
      <c r="B37" s="39" t="s">
        <v>4</v>
      </c>
      <c r="C37" s="29">
        <f t="shared" si="0"/>
        <v>-0.34883720930232559</v>
      </c>
    </row>
    <row r="38" spans="1:26" ht="17.100000000000001" customHeight="1" thickBot="1" x14ac:dyDescent="0.25">
      <c r="B38" s="39" t="s">
        <v>512</v>
      </c>
      <c r="C38" s="29">
        <f t="shared" si="0"/>
        <v>-0.15151515151515152</v>
      </c>
    </row>
    <row r="39" spans="1:26" ht="17.100000000000001" customHeight="1" thickBot="1" x14ac:dyDescent="0.25">
      <c r="B39" s="39" t="s">
        <v>513</v>
      </c>
      <c r="C39" s="29">
        <f t="shared" si="0"/>
        <v>6.5573770491803282E-2</v>
      </c>
    </row>
    <row r="40" spans="1:26" ht="17.100000000000001" customHeight="1" thickBot="1" x14ac:dyDescent="0.25">
      <c r="B40" s="39" t="s">
        <v>514</v>
      </c>
      <c r="C40" s="29">
        <f t="shared" si="0"/>
        <v>0</v>
      </c>
    </row>
    <row r="41" spans="1:26" ht="17.100000000000001" customHeight="1" thickBot="1" x14ac:dyDescent="0.25">
      <c r="B41" s="39" t="s">
        <v>24</v>
      </c>
      <c r="C41" s="29">
        <f t="shared" si="0"/>
        <v>4.2253521126760563E-2</v>
      </c>
    </row>
    <row r="42" spans="1:26" ht="17.100000000000001" customHeight="1" thickBot="1" x14ac:dyDescent="0.25">
      <c r="B42" s="39" t="s">
        <v>5</v>
      </c>
      <c r="C42" s="29">
        <f t="shared" si="0"/>
        <v>0.21428571428571427</v>
      </c>
    </row>
    <row r="43" spans="1:26" ht="17.100000000000001" customHeight="1" thickBot="1" x14ac:dyDescent="0.25">
      <c r="B43" s="40" t="s">
        <v>12</v>
      </c>
      <c r="C43" s="43">
        <f t="shared" si="0"/>
        <v>-8.2138705927934916E-2</v>
      </c>
    </row>
    <row r="46" spans="1:26" x14ac:dyDescent="0.2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</row>
    <row r="47" spans="1:26" x14ac:dyDescent="0.2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</row>
    <row r="48" spans="1:26" x14ac:dyDescent="0.2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</row>
    <row r="49" spans="1:20" ht="39" customHeight="1" x14ac:dyDescent="0.2">
      <c r="A49" s="64"/>
      <c r="B49" s="64"/>
      <c r="C49" s="25">
        <v>2022</v>
      </c>
      <c r="D49" s="69">
        <v>2023</v>
      </c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>
        <v>2022</v>
      </c>
      <c r="Q49" s="64">
        <v>2023</v>
      </c>
      <c r="R49" s="64"/>
      <c r="S49" s="64"/>
      <c r="T49" s="64"/>
    </row>
    <row r="50" spans="1:20" ht="15" thickBot="1" x14ac:dyDescent="0.25">
      <c r="A50" s="64"/>
      <c r="B50" s="39" t="s">
        <v>517</v>
      </c>
      <c r="C50" s="63">
        <f>+C5/P50*100000</f>
        <v>5.8026360810449455</v>
      </c>
      <c r="D50" s="63">
        <f>+D5/Q50*100000</f>
        <v>5.0771062644058595</v>
      </c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>
        <v>8642185</v>
      </c>
      <c r="P50" s="64">
        <v>8668474</v>
      </c>
      <c r="Q50" s="64">
        <v>8745139</v>
      </c>
      <c r="R50" s="64"/>
      <c r="S50" s="64"/>
      <c r="T50" s="64"/>
    </row>
    <row r="51" spans="1:20" ht="15" thickBot="1" x14ac:dyDescent="0.25">
      <c r="A51" s="64"/>
      <c r="B51" s="39" t="s">
        <v>518</v>
      </c>
      <c r="C51" s="63">
        <f t="shared" ref="C51:C67" si="1">+C6/$P51*100000</f>
        <v>5.5793684004176987</v>
      </c>
      <c r="D51" s="63">
        <f t="shared" ref="D51:D67" si="2">+D6/Q51*100000</f>
        <v>5.2618785054486379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>
        <v>1326261</v>
      </c>
      <c r="P51" s="64">
        <v>1326315</v>
      </c>
      <c r="Q51" s="64">
        <v>1349328</v>
      </c>
      <c r="R51" s="64"/>
      <c r="S51" s="64"/>
      <c r="T51" s="64"/>
    </row>
    <row r="52" spans="1:20" ht="15" thickBot="1" x14ac:dyDescent="0.25">
      <c r="A52" s="64"/>
      <c r="B52" s="39" t="s">
        <v>519</v>
      </c>
      <c r="C52" s="63">
        <f t="shared" si="1"/>
        <v>8.0622204350413966</v>
      </c>
      <c r="D52" s="63">
        <f t="shared" si="2"/>
        <v>5.5632547026887407</v>
      </c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>
        <v>1011792</v>
      </c>
      <c r="P52" s="64">
        <v>1004686</v>
      </c>
      <c r="Q52" s="64">
        <v>1006605</v>
      </c>
      <c r="R52" s="64"/>
      <c r="S52" s="64"/>
      <c r="T52" s="64"/>
    </row>
    <row r="53" spans="1:20" ht="15" thickBot="1" x14ac:dyDescent="0.25">
      <c r="A53" s="64"/>
      <c r="B53" s="39" t="s">
        <v>39</v>
      </c>
      <c r="C53" s="63">
        <f t="shared" si="1"/>
        <v>5.3541425340731674</v>
      </c>
      <c r="D53" s="63">
        <f t="shared" si="2"/>
        <v>4.8063934977782861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>
        <v>1173008</v>
      </c>
      <c r="P53" s="64">
        <v>1176659</v>
      </c>
      <c r="Q53" s="64">
        <v>1206726</v>
      </c>
      <c r="R53" s="64"/>
      <c r="S53" s="64"/>
      <c r="T53" s="64"/>
    </row>
    <row r="54" spans="1:20" ht="15" thickBot="1" x14ac:dyDescent="0.25">
      <c r="A54" s="64"/>
      <c r="B54" s="39" t="s">
        <v>2</v>
      </c>
      <c r="C54" s="63">
        <f t="shared" si="1"/>
        <v>5.6022383238102931</v>
      </c>
      <c r="D54" s="63">
        <f t="shared" si="2"/>
        <v>4.6997068105982009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>
        <v>2172944</v>
      </c>
      <c r="P54" s="64">
        <v>2177701</v>
      </c>
      <c r="Q54" s="64">
        <v>2212904</v>
      </c>
      <c r="R54" s="64"/>
      <c r="S54" s="64"/>
      <c r="T54" s="64"/>
    </row>
    <row r="55" spans="1:20" ht="15" thickBot="1" x14ac:dyDescent="0.25">
      <c r="A55" s="64"/>
      <c r="B55" s="39" t="s">
        <v>3</v>
      </c>
      <c r="C55" s="63">
        <f t="shared" si="1"/>
        <v>5.4663291208434543</v>
      </c>
      <c r="D55" s="63">
        <f t="shared" si="2"/>
        <v>4.4177941953582582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>
        <v>584507</v>
      </c>
      <c r="P55" s="64">
        <v>585402</v>
      </c>
      <c r="Q55" s="64">
        <v>588529</v>
      </c>
      <c r="R55" s="64"/>
      <c r="S55" s="64"/>
      <c r="T55" s="64"/>
    </row>
    <row r="56" spans="1:20" ht="15" thickBot="1" x14ac:dyDescent="0.25">
      <c r="A56" s="64"/>
      <c r="B56" s="39" t="s">
        <v>520</v>
      </c>
      <c r="C56" s="63">
        <f t="shared" si="1"/>
        <v>4.9733630049227866</v>
      </c>
      <c r="D56" s="63">
        <f t="shared" si="2"/>
        <v>4.3650508843215352</v>
      </c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>
        <v>2383139</v>
      </c>
      <c r="P56" s="64">
        <v>2372640</v>
      </c>
      <c r="Q56" s="64">
        <v>2382561</v>
      </c>
      <c r="R56" s="64"/>
      <c r="S56" s="64"/>
      <c r="T56" s="64"/>
    </row>
    <row r="57" spans="1:20" ht="15" thickBot="1" x14ac:dyDescent="0.25">
      <c r="A57" s="64"/>
      <c r="B57" s="39" t="s">
        <v>521</v>
      </c>
      <c r="C57" s="63">
        <f t="shared" si="1"/>
        <v>4.9188439450492076</v>
      </c>
      <c r="D57" s="63">
        <f t="shared" si="2"/>
        <v>4.5178732352057676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>
        <v>2049562</v>
      </c>
      <c r="P57" s="64">
        <v>2053328</v>
      </c>
      <c r="Q57" s="64">
        <v>2080625</v>
      </c>
      <c r="R57" s="64"/>
      <c r="S57" s="64"/>
      <c r="T57" s="64"/>
    </row>
    <row r="58" spans="1:20" ht="15" thickBot="1" x14ac:dyDescent="0.25">
      <c r="A58" s="64"/>
      <c r="B58" s="39" t="s">
        <v>10</v>
      </c>
      <c r="C58" s="63">
        <f t="shared" si="1"/>
        <v>5.4025537781880804</v>
      </c>
      <c r="D58" s="63">
        <f t="shared" si="2"/>
        <v>5.1778339082543532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>
        <v>7763362</v>
      </c>
      <c r="P58" s="64">
        <v>7792611</v>
      </c>
      <c r="Q58" s="64">
        <v>7899056</v>
      </c>
      <c r="R58" s="64"/>
      <c r="S58" s="64"/>
      <c r="T58" s="64"/>
    </row>
    <row r="59" spans="1:20" ht="15" thickBot="1" x14ac:dyDescent="0.25">
      <c r="A59" s="64"/>
      <c r="B59" s="39" t="s">
        <v>522</v>
      </c>
      <c r="C59" s="63">
        <f t="shared" si="1"/>
        <v>6.6889409052667457</v>
      </c>
      <c r="D59" s="63">
        <f t="shared" si="2"/>
        <v>6.9563297714242021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>
        <v>5058138</v>
      </c>
      <c r="P59" s="64">
        <v>5097967</v>
      </c>
      <c r="Q59" s="64">
        <v>5218269</v>
      </c>
      <c r="R59" s="64"/>
      <c r="S59" s="64"/>
      <c r="T59" s="64"/>
    </row>
    <row r="60" spans="1:20" ht="15" thickBot="1" x14ac:dyDescent="0.25">
      <c r="A60" s="64"/>
      <c r="B60" s="39" t="s">
        <v>11</v>
      </c>
      <c r="C60" s="63">
        <f t="shared" si="1"/>
        <v>7.3001281788739982</v>
      </c>
      <c r="D60" s="63">
        <f t="shared" si="2"/>
        <v>7.303389436643096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>
        <v>1059501</v>
      </c>
      <c r="P60" s="64">
        <v>1054776</v>
      </c>
      <c r="Q60" s="64">
        <v>1054305</v>
      </c>
      <c r="R60" s="64"/>
      <c r="S60" s="64"/>
      <c r="T60" s="64"/>
    </row>
    <row r="61" spans="1:20" ht="15" thickBot="1" x14ac:dyDescent="0.25">
      <c r="A61" s="64"/>
      <c r="B61" s="39" t="s">
        <v>4</v>
      </c>
      <c r="C61" s="63">
        <f t="shared" si="1"/>
        <v>4.7947119901994606</v>
      </c>
      <c r="D61" s="63">
        <f t="shared" si="2"/>
        <v>3.1114383883341801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>
        <v>2695645</v>
      </c>
      <c r="P61" s="64">
        <v>2690464</v>
      </c>
      <c r="Q61" s="64">
        <v>2699716</v>
      </c>
      <c r="R61" s="64"/>
      <c r="S61" s="64"/>
      <c r="T61" s="64"/>
    </row>
    <row r="62" spans="1:20" ht="15" thickBot="1" x14ac:dyDescent="0.25">
      <c r="A62" s="64"/>
      <c r="B62" s="39" t="s">
        <v>523</v>
      </c>
      <c r="C62" s="63">
        <f t="shared" si="1"/>
        <v>4.8886455429774163</v>
      </c>
      <c r="D62" s="63">
        <f t="shared" si="2"/>
        <v>4.0882143205475403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>
        <v>6751251</v>
      </c>
      <c r="P62" s="64">
        <v>6750336</v>
      </c>
      <c r="Q62" s="64">
        <v>6848956</v>
      </c>
      <c r="R62" s="64"/>
      <c r="S62" s="64"/>
      <c r="T62" s="64"/>
    </row>
    <row r="63" spans="1:20" ht="15" thickBot="1" x14ac:dyDescent="0.25">
      <c r="A63" s="64"/>
      <c r="B63" s="39" t="s">
        <v>524</v>
      </c>
      <c r="C63" s="63">
        <f t="shared" si="1"/>
        <v>3.982040345249426</v>
      </c>
      <c r="D63" s="63">
        <f t="shared" si="2"/>
        <v>4.1862939448156293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>
        <v>1518486</v>
      </c>
      <c r="P63" s="64">
        <v>1531878</v>
      </c>
      <c r="Q63" s="64">
        <v>1552686</v>
      </c>
      <c r="R63" s="64"/>
      <c r="S63" s="64"/>
      <c r="T63" s="64"/>
    </row>
    <row r="64" spans="1:20" ht="15" thickBot="1" x14ac:dyDescent="0.25">
      <c r="A64" s="64"/>
      <c r="B64" s="39" t="s">
        <v>525</v>
      </c>
      <c r="C64" s="63">
        <f t="shared" si="1"/>
        <v>6.4747627300611192</v>
      </c>
      <c r="D64" s="63">
        <f t="shared" si="2"/>
        <v>6.3969056828324904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>
        <v>661537</v>
      </c>
      <c r="P64" s="64">
        <v>664117</v>
      </c>
      <c r="Q64" s="64">
        <v>672200</v>
      </c>
      <c r="R64" s="64"/>
      <c r="S64" s="64"/>
      <c r="T64" s="64"/>
    </row>
    <row r="65" spans="1:26" ht="15" thickBot="1" x14ac:dyDescent="0.25">
      <c r="A65" s="64"/>
      <c r="B65" s="39" t="s">
        <v>526</v>
      </c>
      <c r="C65" s="63">
        <f t="shared" si="1"/>
        <v>3.2153263284505655</v>
      </c>
      <c r="D65" s="63">
        <f t="shared" si="2"/>
        <v>3.3334699755710711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>
        <v>2213993</v>
      </c>
      <c r="P65" s="64">
        <v>2208174</v>
      </c>
      <c r="Q65" s="64">
        <v>2219909</v>
      </c>
      <c r="R65" s="64"/>
      <c r="S65" s="64"/>
      <c r="T65" s="64"/>
    </row>
    <row r="66" spans="1:26" ht="15" thickBot="1" x14ac:dyDescent="0.25">
      <c r="A66" s="64"/>
      <c r="B66" s="39" t="s">
        <v>5</v>
      </c>
      <c r="C66" s="63">
        <f t="shared" si="1"/>
        <v>4.3764770610080905</v>
      </c>
      <c r="D66" s="63">
        <f t="shared" si="2"/>
        <v>5.2751944840084031</v>
      </c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>
        <v>319796</v>
      </c>
      <c r="P66" s="64">
        <v>319892</v>
      </c>
      <c r="Q66" s="64">
        <v>322263</v>
      </c>
      <c r="R66" s="64"/>
      <c r="S66" s="64"/>
      <c r="T66" s="64"/>
    </row>
    <row r="67" spans="1:26" ht="15" thickBot="1" x14ac:dyDescent="0.25">
      <c r="A67" s="64"/>
      <c r="B67" s="40" t="s">
        <v>12</v>
      </c>
      <c r="C67" s="65">
        <f t="shared" si="1"/>
        <v>5.4364974548935008</v>
      </c>
      <c r="D67" s="65">
        <f t="shared" si="2"/>
        <v>4.9292779698083073</v>
      </c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>
        <v>47385107</v>
      </c>
      <c r="P67" s="64">
        <v>47475420</v>
      </c>
      <c r="Q67" s="64">
        <v>48059777</v>
      </c>
      <c r="R67" s="64"/>
      <c r="S67" s="64"/>
      <c r="T67" s="64"/>
    </row>
    <row r="68" spans="1:26" ht="13.5" thickBot="1" x14ac:dyDescent="0.25">
      <c r="A68" s="64"/>
      <c r="B68" s="64"/>
      <c r="C68" s="63"/>
      <c r="D68" s="63"/>
      <c r="E68" s="63"/>
      <c r="F68" s="63"/>
      <c r="G68" s="63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Z68"/>
  <sheetViews>
    <sheetView zoomScaleNormal="100" workbookViewId="0"/>
  </sheetViews>
  <sheetFormatPr baseColWidth="10" defaultColWidth="9.140625" defaultRowHeight="12.75" x14ac:dyDescent="0.2"/>
  <cols>
    <col min="1" max="1" width="1.7109375" style="2" customWidth="1"/>
    <col min="2" max="2" width="35.7109375" style="2" customWidth="1"/>
    <col min="3" max="13" width="12.28515625" style="2" customWidth="1"/>
    <col min="14" max="14" width="8.85546875" style="2" customWidth="1"/>
    <col min="15" max="17" width="8.85546875" style="2" hidden="1" customWidth="1"/>
    <col min="18" max="18" width="8.85546875" style="2" customWidth="1"/>
    <col min="19" max="19" width="12.28515625" style="2" customWidth="1"/>
    <col min="20" max="20" width="12" style="2" customWidth="1"/>
    <col min="21" max="21" width="15.7109375" style="2" hidden="1" customWidth="1"/>
    <col min="22" max="22" width="13" style="2" hidden="1" customWidth="1"/>
    <col min="23" max="75" width="12.28515625" style="2" customWidth="1"/>
    <col min="76" max="16384" width="9.140625" style="2"/>
  </cols>
  <sheetData>
    <row r="1" spans="2:10" s="17" customFormat="1" ht="15.75" customHeight="1" x14ac:dyDescent="0.2">
      <c r="J1" s="6"/>
    </row>
    <row r="2" spans="2:10" s="17" customFormat="1" ht="39" customHeight="1" x14ac:dyDescent="0.2">
      <c r="B2" s="45"/>
      <c r="C2" s="11"/>
      <c r="D2" s="11"/>
      <c r="E2"/>
    </row>
    <row r="3" spans="2:10" s="17" customFormat="1" ht="14.25" customHeight="1" x14ac:dyDescent="0.2"/>
    <row r="4" spans="2:10" s="17" customFormat="1" ht="39" customHeight="1" x14ac:dyDescent="0.2">
      <c r="C4" s="41">
        <v>2022</v>
      </c>
      <c r="D4" s="25">
        <v>2023</v>
      </c>
    </row>
    <row r="5" spans="2:10" s="17" customFormat="1" ht="17.100000000000001" customHeight="1" thickBot="1" x14ac:dyDescent="0.25">
      <c r="B5" s="39" t="s">
        <v>0</v>
      </c>
      <c r="C5" s="28">
        <v>8221</v>
      </c>
      <c r="D5" s="28">
        <v>8052</v>
      </c>
      <c r="F5" s="67"/>
      <c r="G5" s="67"/>
    </row>
    <row r="6" spans="2:10" s="17" customFormat="1" ht="17.100000000000001" customHeight="1" thickBot="1" x14ac:dyDescent="0.25">
      <c r="B6" s="39" t="s">
        <v>1</v>
      </c>
      <c r="C6" s="28">
        <v>741</v>
      </c>
      <c r="D6" s="28">
        <v>787</v>
      </c>
      <c r="F6" s="67"/>
      <c r="G6" s="67"/>
    </row>
    <row r="7" spans="2:10" s="17" customFormat="1" ht="17.100000000000001" customHeight="1" thickBot="1" x14ac:dyDescent="0.25">
      <c r="B7" s="39" t="s">
        <v>511</v>
      </c>
      <c r="C7" s="28">
        <v>756</v>
      </c>
      <c r="D7" s="28">
        <v>678</v>
      </c>
      <c r="F7" s="67"/>
      <c r="G7" s="67"/>
    </row>
    <row r="8" spans="2:10" s="17" customFormat="1" ht="17.100000000000001" customHeight="1" thickBot="1" x14ac:dyDescent="0.25">
      <c r="B8" s="39" t="s">
        <v>39</v>
      </c>
      <c r="C8" s="28">
        <v>814</v>
      </c>
      <c r="D8" s="28">
        <v>809</v>
      </c>
      <c r="F8" s="67"/>
      <c r="G8" s="67"/>
    </row>
    <row r="9" spans="2:10" s="17" customFormat="1" ht="17.100000000000001" customHeight="1" thickBot="1" x14ac:dyDescent="0.25">
      <c r="B9" s="39" t="s">
        <v>2</v>
      </c>
      <c r="C9" s="28">
        <v>2252</v>
      </c>
      <c r="D9" s="28">
        <v>2335</v>
      </c>
      <c r="F9" s="67"/>
      <c r="G9" s="67"/>
    </row>
    <row r="10" spans="2:10" s="17" customFormat="1" ht="17.100000000000001" customHeight="1" thickBot="1" x14ac:dyDescent="0.25">
      <c r="B10" s="39" t="s">
        <v>3</v>
      </c>
      <c r="C10" s="28">
        <v>436</v>
      </c>
      <c r="D10" s="28">
        <v>421</v>
      </c>
      <c r="F10" s="67"/>
      <c r="G10" s="67"/>
    </row>
    <row r="11" spans="2:10" s="17" customFormat="1" ht="17.100000000000001" customHeight="1" thickBot="1" x14ac:dyDescent="0.25">
      <c r="B11" s="39" t="s">
        <v>38</v>
      </c>
      <c r="C11" s="28">
        <v>1385</v>
      </c>
      <c r="D11" s="28">
        <v>1430</v>
      </c>
      <c r="F11" s="67"/>
      <c r="G11" s="67"/>
    </row>
    <row r="12" spans="2:10" s="17" customFormat="1" ht="17.100000000000001" customHeight="1" thickBot="1" x14ac:dyDescent="0.25">
      <c r="B12" s="39" t="s">
        <v>23</v>
      </c>
      <c r="C12" s="28">
        <v>1663</v>
      </c>
      <c r="D12" s="28">
        <v>1717</v>
      </c>
      <c r="F12" s="67"/>
      <c r="G12" s="67"/>
    </row>
    <row r="13" spans="2:10" s="17" customFormat="1" ht="17.100000000000001" customHeight="1" thickBot="1" x14ac:dyDescent="0.25">
      <c r="B13" s="39" t="s">
        <v>10</v>
      </c>
      <c r="C13" s="28">
        <v>4956</v>
      </c>
      <c r="D13" s="28">
        <v>4776</v>
      </c>
      <c r="F13" s="67"/>
      <c r="G13" s="67"/>
    </row>
    <row r="14" spans="2:10" s="17" customFormat="1" ht="17.100000000000001" customHeight="1" thickBot="1" x14ac:dyDescent="0.25">
      <c r="B14" s="39" t="s">
        <v>40</v>
      </c>
      <c r="C14" s="28">
        <v>4220</v>
      </c>
      <c r="D14" s="28">
        <v>4494</v>
      </c>
      <c r="F14" s="67"/>
      <c r="G14" s="67"/>
    </row>
    <row r="15" spans="2:10" s="17" customFormat="1" ht="17.100000000000001" customHeight="1" thickBot="1" x14ac:dyDescent="0.25">
      <c r="B15" s="39" t="s">
        <v>11</v>
      </c>
      <c r="C15" s="28">
        <v>679</v>
      </c>
      <c r="D15" s="28">
        <v>736</v>
      </c>
      <c r="F15" s="67"/>
      <c r="G15" s="67"/>
    </row>
    <row r="16" spans="2:10" s="17" customFormat="1" ht="17.100000000000001" customHeight="1" thickBot="1" x14ac:dyDescent="0.25">
      <c r="B16" s="39" t="s">
        <v>4</v>
      </c>
      <c r="C16" s="28">
        <v>2039</v>
      </c>
      <c r="D16" s="28">
        <v>2068</v>
      </c>
      <c r="F16" s="67"/>
      <c r="G16" s="67"/>
    </row>
    <row r="17" spans="2:7" s="17" customFormat="1" ht="17.100000000000001" customHeight="1" thickBot="1" x14ac:dyDescent="0.25">
      <c r="B17" s="39" t="s">
        <v>512</v>
      </c>
      <c r="C17" s="28">
        <v>4784</v>
      </c>
      <c r="D17" s="28">
        <v>4422</v>
      </c>
      <c r="F17" s="67"/>
      <c r="G17" s="67"/>
    </row>
    <row r="18" spans="2:7" s="17" customFormat="1" ht="17.100000000000001" customHeight="1" thickBot="1" x14ac:dyDescent="0.25">
      <c r="B18" s="39" t="s">
        <v>513</v>
      </c>
      <c r="C18" s="28">
        <v>1446</v>
      </c>
      <c r="D18" s="28">
        <v>1447</v>
      </c>
      <c r="F18" s="67"/>
      <c r="G18" s="67"/>
    </row>
    <row r="19" spans="2:7" s="17" customFormat="1" ht="17.100000000000001" customHeight="1" thickBot="1" x14ac:dyDescent="0.25">
      <c r="B19" s="39" t="s">
        <v>514</v>
      </c>
      <c r="C19" s="28">
        <v>366</v>
      </c>
      <c r="D19" s="28">
        <v>479</v>
      </c>
      <c r="F19" s="67"/>
      <c r="G19" s="67"/>
    </row>
    <row r="20" spans="2:7" s="17" customFormat="1" ht="17.100000000000001" customHeight="1" thickBot="1" x14ac:dyDescent="0.25">
      <c r="B20" s="39" t="s">
        <v>24</v>
      </c>
      <c r="C20" s="28">
        <v>1260</v>
      </c>
      <c r="D20" s="28">
        <v>1175</v>
      </c>
      <c r="F20" s="67"/>
      <c r="G20" s="67"/>
    </row>
    <row r="21" spans="2:7" s="17" customFormat="1" ht="17.100000000000001" customHeight="1" thickBot="1" x14ac:dyDescent="0.25">
      <c r="B21" s="39" t="s">
        <v>5</v>
      </c>
      <c r="C21" s="28">
        <v>232</v>
      </c>
      <c r="D21" s="28">
        <v>256</v>
      </c>
      <c r="F21" s="67"/>
      <c r="G21" s="67"/>
    </row>
    <row r="22" spans="2:7" s="17" customFormat="1" ht="17.100000000000001" customHeight="1" thickBot="1" x14ac:dyDescent="0.25">
      <c r="B22" s="40" t="s">
        <v>12</v>
      </c>
      <c r="C22" s="42">
        <v>36250</v>
      </c>
      <c r="D22" s="42">
        <f>SUM(D5:D21)</f>
        <v>36082</v>
      </c>
      <c r="F22" s="67"/>
      <c r="G22" s="67"/>
    </row>
    <row r="25" spans="2:7" ht="39" customHeight="1" x14ac:dyDescent="0.2">
      <c r="B25" s="17"/>
      <c r="C25" s="26" t="s">
        <v>530</v>
      </c>
    </row>
    <row r="26" spans="2:7" ht="17.100000000000001" customHeight="1" thickBot="1" x14ac:dyDescent="0.25">
      <c r="B26" s="39" t="s">
        <v>0</v>
      </c>
      <c r="C26" s="29">
        <f t="shared" ref="C26:C43" si="0">+(D5-C5)/C5</f>
        <v>-2.0557109840651989E-2</v>
      </c>
    </row>
    <row r="27" spans="2:7" ht="17.100000000000001" customHeight="1" thickBot="1" x14ac:dyDescent="0.25">
      <c r="B27" s="39" t="s">
        <v>1</v>
      </c>
      <c r="C27" s="29">
        <f t="shared" si="0"/>
        <v>6.2078272604588397E-2</v>
      </c>
    </row>
    <row r="28" spans="2:7" ht="17.100000000000001" customHeight="1" thickBot="1" x14ac:dyDescent="0.25">
      <c r="B28" s="39" t="s">
        <v>511</v>
      </c>
      <c r="C28" s="29">
        <f t="shared" si="0"/>
        <v>-0.10317460317460317</v>
      </c>
    </row>
    <row r="29" spans="2:7" ht="17.100000000000001" customHeight="1" thickBot="1" x14ac:dyDescent="0.25">
      <c r="B29" s="39" t="s">
        <v>39</v>
      </c>
      <c r="C29" s="29">
        <f t="shared" si="0"/>
        <v>-6.1425061425061421E-3</v>
      </c>
    </row>
    <row r="30" spans="2:7" ht="17.100000000000001" customHeight="1" thickBot="1" x14ac:dyDescent="0.25">
      <c r="B30" s="39" t="s">
        <v>2</v>
      </c>
      <c r="C30" s="29">
        <f t="shared" si="0"/>
        <v>3.6856127886323267E-2</v>
      </c>
    </row>
    <row r="31" spans="2:7" ht="17.100000000000001" customHeight="1" thickBot="1" x14ac:dyDescent="0.25">
      <c r="B31" s="39" t="s">
        <v>3</v>
      </c>
      <c r="C31" s="29">
        <f t="shared" si="0"/>
        <v>-3.4403669724770644E-2</v>
      </c>
    </row>
    <row r="32" spans="2:7" ht="17.100000000000001" customHeight="1" thickBot="1" x14ac:dyDescent="0.25">
      <c r="B32" s="39" t="s">
        <v>38</v>
      </c>
      <c r="C32" s="29">
        <f t="shared" si="0"/>
        <v>3.2490974729241874E-2</v>
      </c>
    </row>
    <row r="33" spans="1:26" ht="17.100000000000001" customHeight="1" thickBot="1" x14ac:dyDescent="0.25">
      <c r="B33" s="39" t="s">
        <v>23</v>
      </c>
      <c r="C33" s="29">
        <f t="shared" si="0"/>
        <v>3.2471437161755864E-2</v>
      </c>
    </row>
    <row r="34" spans="1:26" ht="17.100000000000001" customHeight="1" thickBot="1" x14ac:dyDescent="0.25">
      <c r="B34" s="39" t="s">
        <v>10</v>
      </c>
      <c r="C34" s="29">
        <f t="shared" si="0"/>
        <v>-3.6319612590799029E-2</v>
      </c>
    </row>
    <row r="35" spans="1:26" ht="17.100000000000001" customHeight="1" thickBot="1" x14ac:dyDescent="0.25">
      <c r="B35" s="39" t="s">
        <v>40</v>
      </c>
      <c r="C35" s="29">
        <f t="shared" si="0"/>
        <v>6.4928909952606639E-2</v>
      </c>
    </row>
    <row r="36" spans="1:26" ht="17.100000000000001" customHeight="1" thickBot="1" x14ac:dyDescent="0.25">
      <c r="B36" s="39" t="s">
        <v>11</v>
      </c>
      <c r="C36" s="29">
        <f t="shared" si="0"/>
        <v>8.3946980854197342E-2</v>
      </c>
    </row>
    <row r="37" spans="1:26" ht="17.100000000000001" customHeight="1" thickBot="1" x14ac:dyDescent="0.25">
      <c r="B37" s="39" t="s">
        <v>4</v>
      </c>
      <c r="C37" s="29">
        <f t="shared" si="0"/>
        <v>1.4222658165767533E-2</v>
      </c>
    </row>
    <row r="38" spans="1:26" ht="17.100000000000001" customHeight="1" thickBot="1" x14ac:dyDescent="0.25">
      <c r="B38" s="39" t="s">
        <v>512</v>
      </c>
      <c r="C38" s="29">
        <f t="shared" si="0"/>
        <v>-7.5668896321070239E-2</v>
      </c>
    </row>
    <row r="39" spans="1:26" ht="17.100000000000001" customHeight="1" thickBot="1" x14ac:dyDescent="0.25">
      <c r="B39" s="39" t="s">
        <v>513</v>
      </c>
      <c r="C39" s="29">
        <f t="shared" si="0"/>
        <v>6.9156293222683268E-4</v>
      </c>
    </row>
    <row r="40" spans="1:26" ht="17.100000000000001" customHeight="1" thickBot="1" x14ac:dyDescent="0.25">
      <c r="B40" s="39" t="s">
        <v>514</v>
      </c>
      <c r="C40" s="29">
        <f t="shared" si="0"/>
        <v>0.30874316939890711</v>
      </c>
    </row>
    <row r="41" spans="1:26" ht="17.100000000000001" customHeight="1" thickBot="1" x14ac:dyDescent="0.25">
      <c r="B41" s="39" t="s">
        <v>24</v>
      </c>
      <c r="C41" s="29">
        <f t="shared" si="0"/>
        <v>-6.7460317460317457E-2</v>
      </c>
    </row>
    <row r="42" spans="1:26" ht="17.100000000000001" customHeight="1" thickBot="1" x14ac:dyDescent="0.25">
      <c r="B42" s="39" t="s">
        <v>5</v>
      </c>
      <c r="C42" s="29">
        <f t="shared" si="0"/>
        <v>0.10344827586206896</v>
      </c>
    </row>
    <row r="43" spans="1:26" ht="17.100000000000001" customHeight="1" thickBot="1" x14ac:dyDescent="0.25">
      <c r="B43" s="40" t="s">
        <v>12</v>
      </c>
      <c r="C43" s="43">
        <f t="shared" si="0"/>
        <v>-4.6344827586206894E-3</v>
      </c>
    </row>
    <row r="46" spans="1:26" x14ac:dyDescent="0.2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</row>
    <row r="47" spans="1:26" x14ac:dyDescent="0.2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</row>
    <row r="48" spans="1:26" x14ac:dyDescent="0.2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</row>
    <row r="49" spans="1:20" ht="39" customHeight="1" x14ac:dyDescent="0.2">
      <c r="A49" s="64"/>
      <c r="B49" s="64"/>
      <c r="C49" s="41">
        <v>2022</v>
      </c>
      <c r="D49" s="25">
        <v>2023</v>
      </c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>
        <v>2022</v>
      </c>
      <c r="Q49" s="64">
        <v>2023</v>
      </c>
      <c r="R49" s="64"/>
      <c r="S49" s="64"/>
      <c r="T49" s="64"/>
    </row>
    <row r="50" spans="1:20" ht="15" thickBot="1" x14ac:dyDescent="0.25">
      <c r="A50" s="64"/>
      <c r="B50" s="39" t="s">
        <v>517</v>
      </c>
      <c r="C50" s="63">
        <f>+C5/P50*100000</f>
        <v>94.837914954812106</v>
      </c>
      <c r="D50" s="63">
        <f>+D5/Q50*100000</f>
        <v>92.074008200441412</v>
      </c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>
        <v>8642185</v>
      </c>
      <c r="P50" s="64">
        <v>8668474</v>
      </c>
      <c r="Q50" s="64">
        <v>8745139</v>
      </c>
      <c r="R50" s="64"/>
      <c r="S50" s="64"/>
      <c r="T50" s="64"/>
    </row>
    <row r="51" spans="1:20" ht="15" thickBot="1" x14ac:dyDescent="0.25">
      <c r="A51" s="64"/>
      <c r="B51" s="39" t="s">
        <v>518</v>
      </c>
      <c r="C51" s="63">
        <f t="shared" ref="C51:C67" si="1">+C6/P51*100000</f>
        <v>55.869080874452905</v>
      </c>
      <c r="D51" s="63">
        <f t="shared" ref="D51:D67" si="2">+D6/Q51*100000</f>
        <v>58.325329349127863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>
        <v>1326261</v>
      </c>
      <c r="P51" s="64">
        <v>1326315</v>
      </c>
      <c r="Q51" s="64">
        <v>1349328</v>
      </c>
      <c r="R51" s="64"/>
      <c r="S51" s="64"/>
      <c r="T51" s="64"/>
    </row>
    <row r="52" spans="1:20" ht="15" thickBot="1" x14ac:dyDescent="0.25">
      <c r="A52" s="64"/>
      <c r="B52" s="39" t="s">
        <v>519</v>
      </c>
      <c r="C52" s="63">
        <f t="shared" si="1"/>
        <v>75.24739072705303</v>
      </c>
      <c r="D52" s="63">
        <f t="shared" si="2"/>
        <v>67.355119436124397</v>
      </c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>
        <v>1011792</v>
      </c>
      <c r="P52" s="64">
        <v>1004686</v>
      </c>
      <c r="Q52" s="64">
        <v>1006605</v>
      </c>
      <c r="R52" s="64"/>
      <c r="S52" s="64"/>
      <c r="T52" s="64"/>
    </row>
    <row r="53" spans="1:20" ht="15" thickBot="1" x14ac:dyDescent="0.25">
      <c r="A53" s="64"/>
      <c r="B53" s="39" t="s">
        <v>39</v>
      </c>
      <c r="C53" s="63">
        <f t="shared" si="1"/>
        <v>69.178920995802514</v>
      </c>
      <c r="D53" s="63">
        <f t="shared" si="2"/>
        <v>67.040902408666085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>
        <v>1173008</v>
      </c>
      <c r="P53" s="64">
        <v>1176659</v>
      </c>
      <c r="Q53" s="64">
        <v>1206726</v>
      </c>
      <c r="R53" s="64"/>
      <c r="S53" s="64"/>
      <c r="T53" s="64"/>
    </row>
    <row r="54" spans="1:20" ht="15" thickBot="1" x14ac:dyDescent="0.25">
      <c r="A54" s="64"/>
      <c r="B54" s="39" t="s">
        <v>2</v>
      </c>
      <c r="C54" s="63">
        <f t="shared" si="1"/>
        <v>103.41180905918672</v>
      </c>
      <c r="D54" s="63">
        <f t="shared" si="2"/>
        <v>105.51745579564229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>
        <v>2172944</v>
      </c>
      <c r="P54" s="64">
        <v>2177701</v>
      </c>
      <c r="Q54" s="64">
        <v>2212904</v>
      </c>
      <c r="R54" s="64"/>
      <c r="S54" s="64"/>
      <c r="T54" s="64"/>
    </row>
    <row r="55" spans="1:20" ht="15" thickBot="1" x14ac:dyDescent="0.25">
      <c r="A55" s="64"/>
      <c r="B55" s="39" t="s">
        <v>3</v>
      </c>
      <c r="C55" s="63">
        <f t="shared" si="1"/>
        <v>74.478734271492073</v>
      </c>
      <c r="D55" s="63">
        <f t="shared" si="2"/>
        <v>71.534282932531781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>
        <v>584507</v>
      </c>
      <c r="P55" s="64">
        <v>585402</v>
      </c>
      <c r="Q55" s="64">
        <v>588529</v>
      </c>
      <c r="R55" s="64"/>
      <c r="S55" s="64"/>
      <c r="T55" s="64"/>
    </row>
    <row r="56" spans="1:20" ht="15" thickBot="1" x14ac:dyDescent="0.25">
      <c r="A56" s="64"/>
      <c r="B56" s="39" t="s">
        <v>520</v>
      </c>
      <c r="C56" s="63">
        <f t="shared" si="1"/>
        <v>58.373794591678468</v>
      </c>
      <c r="D56" s="63">
        <f t="shared" si="2"/>
        <v>60.019449659421106</v>
      </c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>
        <v>2383139</v>
      </c>
      <c r="P56" s="64">
        <v>2372640</v>
      </c>
      <c r="Q56" s="64">
        <v>2382561</v>
      </c>
      <c r="R56" s="64"/>
      <c r="S56" s="64"/>
      <c r="T56" s="64"/>
    </row>
    <row r="57" spans="1:20" ht="15" thickBot="1" x14ac:dyDescent="0.25">
      <c r="A57" s="64"/>
      <c r="B57" s="39" t="s">
        <v>521</v>
      </c>
      <c r="C57" s="63">
        <f t="shared" si="1"/>
        <v>80.990470105117154</v>
      </c>
      <c r="D57" s="63">
        <f t="shared" si="2"/>
        <v>82.523280264343654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>
        <v>2049562</v>
      </c>
      <c r="P57" s="64">
        <v>2053328</v>
      </c>
      <c r="Q57" s="64">
        <v>2080625</v>
      </c>
      <c r="R57" s="64"/>
      <c r="S57" s="64"/>
      <c r="T57" s="64"/>
    </row>
    <row r="58" spans="1:20" ht="15" thickBot="1" x14ac:dyDescent="0.25">
      <c r="A58" s="64"/>
      <c r="B58" s="39" t="s">
        <v>10</v>
      </c>
      <c r="C58" s="63">
        <f t="shared" si="1"/>
        <v>63.598709084798408</v>
      </c>
      <c r="D58" s="63">
        <f t="shared" si="2"/>
        <v>60.46292113893103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>
        <v>7763362</v>
      </c>
      <c r="P58" s="64">
        <v>7792611</v>
      </c>
      <c r="Q58" s="64">
        <v>7899056</v>
      </c>
      <c r="R58" s="64"/>
      <c r="S58" s="64"/>
      <c r="T58" s="64"/>
    </row>
    <row r="59" spans="1:20" ht="15" thickBot="1" x14ac:dyDescent="0.25">
      <c r="A59" s="64"/>
      <c r="B59" s="39" t="s">
        <v>522</v>
      </c>
      <c r="C59" s="63">
        <f t="shared" si="1"/>
        <v>82.778095660485832</v>
      </c>
      <c r="D59" s="63">
        <f t="shared" si="2"/>
        <v>86.120512376805422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>
        <v>5058138</v>
      </c>
      <c r="P59" s="64">
        <v>5097967</v>
      </c>
      <c r="Q59" s="64">
        <v>5218269</v>
      </c>
      <c r="R59" s="64"/>
      <c r="S59" s="64"/>
      <c r="T59" s="64"/>
    </row>
    <row r="60" spans="1:20" ht="15" thickBot="1" x14ac:dyDescent="0.25">
      <c r="A60" s="64"/>
      <c r="B60" s="39" t="s">
        <v>11</v>
      </c>
      <c r="C60" s="63">
        <f t="shared" si="1"/>
        <v>64.373857577343443</v>
      </c>
      <c r="D60" s="63">
        <f t="shared" si="2"/>
        <v>69.809021108692463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>
        <v>1059501</v>
      </c>
      <c r="P60" s="64">
        <v>1054776</v>
      </c>
      <c r="Q60" s="64">
        <v>1054305</v>
      </c>
      <c r="R60" s="64"/>
      <c r="S60" s="64"/>
      <c r="T60" s="64"/>
    </row>
    <row r="61" spans="1:20" ht="15" thickBot="1" x14ac:dyDescent="0.25">
      <c r="A61" s="64"/>
      <c r="B61" s="39" t="s">
        <v>4</v>
      </c>
      <c r="C61" s="63">
        <f t="shared" si="1"/>
        <v>75.786184093152713</v>
      </c>
      <c r="D61" s="63">
        <f t="shared" si="2"/>
        <v>76.600649846131958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>
        <v>2695645</v>
      </c>
      <c r="P61" s="64">
        <v>2690464</v>
      </c>
      <c r="Q61" s="64">
        <v>2699716</v>
      </c>
      <c r="R61" s="64"/>
      <c r="S61" s="64"/>
      <c r="T61" s="64"/>
    </row>
    <row r="62" spans="1:20" ht="15" thickBot="1" x14ac:dyDescent="0.25">
      <c r="A62" s="64"/>
      <c r="B62" s="39" t="s">
        <v>523</v>
      </c>
      <c r="C62" s="63">
        <f t="shared" si="1"/>
        <v>70.870546295769572</v>
      </c>
      <c r="D62" s="63">
        <f t="shared" si="2"/>
        <v>64.564584733790085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>
        <v>6751251</v>
      </c>
      <c r="P62" s="64">
        <v>6750336</v>
      </c>
      <c r="Q62" s="64">
        <v>6848956</v>
      </c>
      <c r="R62" s="64"/>
      <c r="S62" s="64"/>
      <c r="T62" s="64"/>
    </row>
    <row r="63" spans="1:20" ht="15" thickBot="1" x14ac:dyDescent="0.25">
      <c r="A63" s="64"/>
      <c r="B63" s="39" t="s">
        <v>524</v>
      </c>
      <c r="C63" s="63">
        <f t="shared" si="1"/>
        <v>94.393939987388023</v>
      </c>
      <c r="D63" s="63">
        <f t="shared" si="2"/>
        <v>93.193343663818695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>
        <v>1518486</v>
      </c>
      <c r="P63" s="64">
        <v>1531878</v>
      </c>
      <c r="Q63" s="64">
        <v>1552686</v>
      </c>
      <c r="R63" s="64"/>
      <c r="S63" s="64"/>
      <c r="T63" s="64"/>
    </row>
    <row r="64" spans="1:20" ht="15" thickBot="1" x14ac:dyDescent="0.25">
      <c r="A64" s="64"/>
      <c r="B64" s="39" t="s">
        <v>525</v>
      </c>
      <c r="C64" s="63">
        <f t="shared" si="1"/>
        <v>55.110771144241149</v>
      </c>
      <c r="D64" s="63">
        <f t="shared" si="2"/>
        <v>71.258554001785186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>
        <v>661537</v>
      </c>
      <c r="P64" s="64">
        <v>664117</v>
      </c>
      <c r="Q64" s="64">
        <v>672200</v>
      </c>
      <c r="R64" s="64"/>
      <c r="S64" s="64"/>
      <c r="T64" s="64"/>
    </row>
    <row r="65" spans="1:26" ht="15" thickBot="1" x14ac:dyDescent="0.25">
      <c r="A65" s="64"/>
      <c r="B65" s="39" t="s">
        <v>526</v>
      </c>
      <c r="C65" s="63">
        <f t="shared" si="1"/>
        <v>57.060720758418498</v>
      </c>
      <c r="D65" s="63">
        <f t="shared" si="2"/>
        <v>52.930097585081185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>
        <v>2213993</v>
      </c>
      <c r="P65" s="64">
        <v>2208174</v>
      </c>
      <c r="Q65" s="64">
        <v>2219909</v>
      </c>
      <c r="R65" s="64"/>
      <c r="S65" s="64"/>
      <c r="T65" s="64"/>
    </row>
    <row r="66" spans="1:26" ht="15" thickBot="1" x14ac:dyDescent="0.25">
      <c r="A66" s="64"/>
      <c r="B66" s="39" t="s">
        <v>5</v>
      </c>
      <c r="C66" s="63">
        <f t="shared" si="1"/>
        <v>72.52447701099122</v>
      </c>
      <c r="D66" s="63">
        <f t="shared" si="2"/>
        <v>79.438222818008896</v>
      </c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>
        <v>319796</v>
      </c>
      <c r="P66" s="64">
        <v>319892</v>
      </c>
      <c r="Q66" s="64">
        <v>322263</v>
      </c>
      <c r="R66" s="64"/>
      <c r="S66" s="64"/>
      <c r="T66" s="64"/>
    </row>
    <row r="67" spans="1:26" ht="15" thickBot="1" x14ac:dyDescent="0.25">
      <c r="A67" s="64"/>
      <c r="B67" s="40" t="s">
        <v>12</v>
      </c>
      <c r="C67" s="65">
        <f t="shared" si="1"/>
        <v>76.355301332773891</v>
      </c>
      <c r="D67" s="65">
        <f t="shared" si="2"/>
        <v>75.077335460794998</v>
      </c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>
        <v>47385107</v>
      </c>
      <c r="P67" s="64">
        <v>47475420</v>
      </c>
      <c r="Q67" s="64">
        <v>48059777</v>
      </c>
      <c r="R67" s="64"/>
      <c r="S67" s="64"/>
      <c r="T67" s="64"/>
    </row>
    <row r="68" spans="1:26" ht="13.5" thickBot="1" x14ac:dyDescent="0.25">
      <c r="A68" s="64"/>
      <c r="B68" s="64"/>
      <c r="C68" s="63"/>
      <c r="D68" s="63"/>
      <c r="E68" s="63"/>
      <c r="F68" s="63"/>
      <c r="G68" s="63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Z68"/>
  <sheetViews>
    <sheetView zoomScaleNormal="100" workbookViewId="0"/>
  </sheetViews>
  <sheetFormatPr baseColWidth="10" defaultColWidth="9.140625" defaultRowHeight="12.75" x14ac:dyDescent="0.2"/>
  <cols>
    <col min="1" max="1" width="1.42578125" style="2" customWidth="1"/>
    <col min="2" max="2" width="35.7109375" style="2" customWidth="1"/>
    <col min="3" max="13" width="12.28515625" style="2" customWidth="1"/>
    <col min="14" max="14" width="12" style="2" customWidth="1"/>
    <col min="15" max="15" width="11.85546875" style="2" hidden="1" customWidth="1"/>
    <col min="16" max="16" width="9.42578125" style="2" hidden="1" customWidth="1"/>
    <col min="17" max="17" width="0.28515625" style="2" customWidth="1"/>
    <col min="18" max="20" width="12.28515625" style="2" customWidth="1"/>
    <col min="21" max="21" width="0.140625" style="2" customWidth="1"/>
    <col min="22" max="22" width="12.140625" style="2" hidden="1" customWidth="1"/>
    <col min="23" max="69" width="12.28515625" style="2" customWidth="1"/>
    <col min="70" max="16384" width="9.140625" style="2"/>
  </cols>
  <sheetData>
    <row r="1" spans="1:13" s="17" customFormat="1" ht="17.25" customHeight="1" x14ac:dyDescent="0.2">
      <c r="J1" s="6"/>
    </row>
    <row r="2" spans="1:13" s="17" customFormat="1" ht="39" customHeight="1" x14ac:dyDescent="0.2">
      <c r="B2" s="38"/>
      <c r="C2" s="47"/>
      <c r="D2" s="48"/>
    </row>
    <row r="3" spans="1:13" s="17" customFormat="1" ht="12.75" customHeight="1" x14ac:dyDescent="0.2"/>
    <row r="4" spans="1:13" s="17" customFormat="1" ht="39" customHeight="1" x14ac:dyDescent="0.2">
      <c r="C4" s="41">
        <v>2022</v>
      </c>
      <c r="D4" s="25">
        <v>2023</v>
      </c>
    </row>
    <row r="5" spans="1:13" s="17" customFormat="1" ht="17.100000000000001" customHeight="1" thickBot="1" x14ac:dyDescent="0.25">
      <c r="A5" s="2"/>
      <c r="B5" s="39" t="s">
        <v>0</v>
      </c>
      <c r="C5" s="28">
        <v>9322</v>
      </c>
      <c r="D5" s="28">
        <v>8637</v>
      </c>
      <c r="F5" s="67"/>
      <c r="G5" s="67"/>
      <c r="M5" s="66"/>
    </row>
    <row r="6" spans="1:13" s="17" customFormat="1" ht="17.100000000000001" customHeight="1" thickBot="1" x14ac:dyDescent="0.25">
      <c r="A6" s="2"/>
      <c r="B6" s="39" t="s">
        <v>1</v>
      </c>
      <c r="C6" s="28">
        <v>1529</v>
      </c>
      <c r="D6" s="28">
        <v>1605</v>
      </c>
      <c r="F6" s="67"/>
      <c r="G6" s="67"/>
    </row>
    <row r="7" spans="1:13" s="17" customFormat="1" ht="17.100000000000001" customHeight="1" thickBot="1" x14ac:dyDescent="0.25">
      <c r="A7" s="2"/>
      <c r="B7" s="39" t="s">
        <v>511</v>
      </c>
      <c r="C7" s="28">
        <v>1192</v>
      </c>
      <c r="D7" s="28">
        <v>1121</v>
      </c>
      <c r="F7" s="67"/>
      <c r="G7" s="67"/>
    </row>
    <row r="8" spans="1:13" s="17" customFormat="1" ht="17.100000000000001" customHeight="1" thickBot="1" x14ac:dyDescent="0.25">
      <c r="A8" s="2"/>
      <c r="B8" s="39" t="s">
        <v>39</v>
      </c>
      <c r="C8" s="28">
        <v>1724</v>
      </c>
      <c r="D8" s="28">
        <v>1699</v>
      </c>
      <c r="F8" s="67"/>
      <c r="G8" s="67"/>
    </row>
    <row r="9" spans="1:13" s="17" customFormat="1" ht="17.100000000000001" customHeight="1" thickBot="1" x14ac:dyDescent="0.25">
      <c r="A9" s="2"/>
      <c r="B9" s="39" t="s">
        <v>2</v>
      </c>
      <c r="C9" s="28">
        <v>2959</v>
      </c>
      <c r="D9" s="28">
        <v>2973</v>
      </c>
      <c r="F9" s="67"/>
      <c r="G9" s="67"/>
    </row>
    <row r="10" spans="1:13" s="17" customFormat="1" ht="17.100000000000001" customHeight="1" thickBot="1" x14ac:dyDescent="0.25">
      <c r="A10" s="2"/>
      <c r="B10" s="39" t="s">
        <v>3</v>
      </c>
      <c r="C10" s="28">
        <v>678</v>
      </c>
      <c r="D10" s="28">
        <v>632</v>
      </c>
      <c r="F10" s="67"/>
      <c r="G10" s="67"/>
    </row>
    <row r="11" spans="1:13" s="17" customFormat="1" ht="17.100000000000001" customHeight="1" thickBot="1" x14ac:dyDescent="0.25">
      <c r="A11" s="2"/>
      <c r="B11" s="39" t="s">
        <v>38</v>
      </c>
      <c r="C11" s="28">
        <v>2227</v>
      </c>
      <c r="D11" s="28">
        <v>2187</v>
      </c>
      <c r="F11" s="67"/>
      <c r="G11" s="67"/>
    </row>
    <row r="12" spans="1:13" s="17" customFormat="1" ht="17.100000000000001" customHeight="1" thickBot="1" x14ac:dyDescent="0.25">
      <c r="A12" s="2"/>
      <c r="B12" s="39" t="s">
        <v>23</v>
      </c>
      <c r="C12" s="28">
        <v>2157</v>
      </c>
      <c r="D12" s="28">
        <v>2214</v>
      </c>
      <c r="F12" s="67"/>
      <c r="G12" s="67"/>
    </row>
    <row r="13" spans="1:13" s="17" customFormat="1" ht="17.100000000000001" customHeight="1" thickBot="1" x14ac:dyDescent="0.25">
      <c r="A13" s="2"/>
      <c r="B13" s="39" t="s">
        <v>10</v>
      </c>
      <c r="C13" s="28">
        <v>10264</v>
      </c>
      <c r="D13" s="28">
        <v>10040</v>
      </c>
      <c r="F13" s="67"/>
      <c r="G13" s="67"/>
    </row>
    <row r="14" spans="1:13" s="17" customFormat="1" ht="17.100000000000001" customHeight="1" thickBot="1" x14ac:dyDescent="0.25">
      <c r="A14" s="2"/>
      <c r="B14" s="39" t="s">
        <v>40</v>
      </c>
      <c r="C14" s="28">
        <v>6801</v>
      </c>
      <c r="D14" s="28">
        <v>6636</v>
      </c>
      <c r="F14" s="67"/>
      <c r="G14" s="67"/>
    </row>
    <row r="15" spans="1:13" s="17" customFormat="1" ht="17.100000000000001" customHeight="1" thickBot="1" x14ac:dyDescent="0.25">
      <c r="A15" s="2"/>
      <c r="B15" s="39" t="s">
        <v>11</v>
      </c>
      <c r="C15" s="28">
        <v>1097</v>
      </c>
      <c r="D15" s="28">
        <v>1052</v>
      </c>
      <c r="F15" s="67"/>
      <c r="G15" s="67"/>
    </row>
    <row r="16" spans="1:13" s="17" customFormat="1" ht="17.100000000000001" customHeight="1" thickBot="1" x14ac:dyDescent="0.25">
      <c r="A16" s="2"/>
      <c r="B16" s="39" t="s">
        <v>4</v>
      </c>
      <c r="C16" s="28">
        <v>2885</v>
      </c>
      <c r="D16" s="28">
        <v>2912</v>
      </c>
      <c r="F16" s="67"/>
      <c r="G16" s="67"/>
    </row>
    <row r="17" spans="1:7" s="17" customFormat="1" ht="17.100000000000001" customHeight="1" thickBot="1" x14ac:dyDescent="0.25">
      <c r="A17" s="2"/>
      <c r="B17" s="39" t="s">
        <v>512</v>
      </c>
      <c r="C17" s="28">
        <v>7093</v>
      </c>
      <c r="D17" s="28">
        <v>6184</v>
      </c>
      <c r="F17" s="67"/>
      <c r="G17" s="67"/>
    </row>
    <row r="18" spans="1:7" s="17" customFormat="1" ht="17.100000000000001" customHeight="1" thickBot="1" x14ac:dyDescent="0.25">
      <c r="A18" s="2"/>
      <c r="B18" s="39" t="s">
        <v>513</v>
      </c>
      <c r="C18" s="28">
        <v>1746</v>
      </c>
      <c r="D18" s="28">
        <v>1622</v>
      </c>
      <c r="F18" s="67"/>
      <c r="G18" s="67"/>
    </row>
    <row r="19" spans="1:7" s="17" customFormat="1" ht="17.100000000000001" customHeight="1" thickBot="1" x14ac:dyDescent="0.25">
      <c r="A19" s="2"/>
      <c r="B19" s="39" t="s">
        <v>514</v>
      </c>
      <c r="C19" s="28">
        <v>753</v>
      </c>
      <c r="D19" s="28">
        <v>749</v>
      </c>
      <c r="F19" s="67"/>
      <c r="G19" s="67"/>
    </row>
    <row r="20" spans="1:7" s="17" customFormat="1" ht="17.100000000000001" customHeight="1" thickBot="1" x14ac:dyDescent="0.25">
      <c r="A20" s="2"/>
      <c r="B20" s="39" t="s">
        <v>24</v>
      </c>
      <c r="C20" s="28">
        <v>2301</v>
      </c>
      <c r="D20" s="28">
        <v>2212</v>
      </c>
      <c r="F20" s="67"/>
      <c r="G20" s="67"/>
    </row>
    <row r="21" spans="1:7" s="17" customFormat="1" ht="17.100000000000001" customHeight="1" thickBot="1" x14ac:dyDescent="0.25">
      <c r="A21" s="2"/>
      <c r="B21" s="39" t="s">
        <v>5</v>
      </c>
      <c r="C21" s="28">
        <v>395</v>
      </c>
      <c r="D21" s="28">
        <v>328</v>
      </c>
      <c r="F21" s="67"/>
      <c r="G21" s="67"/>
    </row>
    <row r="22" spans="1:7" s="17" customFormat="1" ht="17.100000000000001" customHeight="1" thickBot="1" x14ac:dyDescent="0.25">
      <c r="B22" s="40" t="s">
        <v>12</v>
      </c>
      <c r="C22" s="42">
        <v>55123</v>
      </c>
      <c r="D22" s="42">
        <f>SUM(D5:D21)</f>
        <v>52803</v>
      </c>
      <c r="F22" s="67"/>
      <c r="G22" s="67"/>
    </row>
    <row r="25" spans="1:7" ht="39" customHeight="1" x14ac:dyDescent="0.2">
      <c r="B25" s="17"/>
      <c r="C25" s="26" t="s">
        <v>531</v>
      </c>
    </row>
    <row r="26" spans="1:7" ht="17.100000000000001" customHeight="1" thickBot="1" x14ac:dyDescent="0.25">
      <c r="B26" s="39" t="s">
        <v>0</v>
      </c>
      <c r="C26" s="29">
        <f t="shared" ref="C26:C43" si="0">+(D5-C5)/C5</f>
        <v>-7.3482085389401416E-2</v>
      </c>
    </row>
    <row r="27" spans="1:7" ht="17.100000000000001" customHeight="1" thickBot="1" x14ac:dyDescent="0.25">
      <c r="B27" s="39" t="s">
        <v>1</v>
      </c>
      <c r="C27" s="29">
        <f t="shared" si="0"/>
        <v>4.9705689993459777E-2</v>
      </c>
    </row>
    <row r="28" spans="1:7" ht="17.100000000000001" customHeight="1" thickBot="1" x14ac:dyDescent="0.25">
      <c r="B28" s="39" t="s">
        <v>511</v>
      </c>
      <c r="C28" s="29">
        <f t="shared" si="0"/>
        <v>-5.9563758389261742E-2</v>
      </c>
    </row>
    <row r="29" spans="1:7" ht="17.100000000000001" customHeight="1" thickBot="1" x14ac:dyDescent="0.25">
      <c r="B29" s="39" t="s">
        <v>39</v>
      </c>
      <c r="C29" s="29">
        <f t="shared" si="0"/>
        <v>-1.4501160092807424E-2</v>
      </c>
    </row>
    <row r="30" spans="1:7" ht="17.100000000000001" customHeight="1" thickBot="1" x14ac:dyDescent="0.25">
      <c r="B30" s="39" t="s">
        <v>2</v>
      </c>
      <c r="C30" s="29">
        <f t="shared" si="0"/>
        <v>4.7313281514025007E-3</v>
      </c>
    </row>
    <row r="31" spans="1:7" ht="17.100000000000001" customHeight="1" thickBot="1" x14ac:dyDescent="0.25">
      <c r="B31" s="39" t="s">
        <v>3</v>
      </c>
      <c r="C31" s="29">
        <f t="shared" si="0"/>
        <v>-6.7846607669616518E-2</v>
      </c>
    </row>
    <row r="32" spans="1:7" ht="17.100000000000001" customHeight="1" thickBot="1" x14ac:dyDescent="0.25">
      <c r="B32" s="39" t="s">
        <v>38</v>
      </c>
      <c r="C32" s="29">
        <f t="shared" si="0"/>
        <v>-1.7961383026493041E-2</v>
      </c>
    </row>
    <row r="33" spans="1:26" ht="17.100000000000001" customHeight="1" thickBot="1" x14ac:dyDescent="0.25">
      <c r="B33" s="39" t="s">
        <v>23</v>
      </c>
      <c r="C33" s="29">
        <f t="shared" si="0"/>
        <v>2.6425591098748261E-2</v>
      </c>
    </row>
    <row r="34" spans="1:26" ht="17.100000000000001" customHeight="1" thickBot="1" x14ac:dyDescent="0.25">
      <c r="B34" s="39" t="s">
        <v>10</v>
      </c>
      <c r="C34" s="29">
        <f t="shared" si="0"/>
        <v>-2.1823850350740453E-2</v>
      </c>
    </row>
    <row r="35" spans="1:26" ht="17.100000000000001" customHeight="1" thickBot="1" x14ac:dyDescent="0.25">
      <c r="B35" s="39" t="s">
        <v>40</v>
      </c>
      <c r="C35" s="29">
        <f t="shared" si="0"/>
        <v>-2.4261138067931187E-2</v>
      </c>
    </row>
    <row r="36" spans="1:26" ht="17.100000000000001" customHeight="1" thickBot="1" x14ac:dyDescent="0.25">
      <c r="B36" s="39" t="s">
        <v>11</v>
      </c>
      <c r="C36" s="29">
        <f t="shared" si="0"/>
        <v>-4.1020966271649952E-2</v>
      </c>
    </row>
    <row r="37" spans="1:26" ht="17.100000000000001" customHeight="1" thickBot="1" x14ac:dyDescent="0.25">
      <c r="B37" s="39" t="s">
        <v>4</v>
      </c>
      <c r="C37" s="29">
        <f t="shared" si="0"/>
        <v>9.3587521663778157E-3</v>
      </c>
    </row>
    <row r="38" spans="1:26" ht="17.100000000000001" customHeight="1" thickBot="1" x14ac:dyDescent="0.25">
      <c r="B38" s="39" t="s">
        <v>512</v>
      </c>
      <c r="C38" s="29">
        <f t="shared" si="0"/>
        <v>-0.12815451853940504</v>
      </c>
    </row>
    <row r="39" spans="1:26" ht="17.100000000000001" customHeight="1" thickBot="1" x14ac:dyDescent="0.25">
      <c r="B39" s="39" t="s">
        <v>513</v>
      </c>
      <c r="C39" s="29">
        <f t="shared" si="0"/>
        <v>-7.1019473081328749E-2</v>
      </c>
    </row>
    <row r="40" spans="1:26" ht="17.100000000000001" customHeight="1" thickBot="1" x14ac:dyDescent="0.25">
      <c r="B40" s="39" t="s">
        <v>514</v>
      </c>
      <c r="C40" s="29">
        <f t="shared" si="0"/>
        <v>-5.3120849933598934E-3</v>
      </c>
    </row>
    <row r="41" spans="1:26" ht="17.100000000000001" customHeight="1" thickBot="1" x14ac:dyDescent="0.25">
      <c r="B41" s="39" t="s">
        <v>24</v>
      </c>
      <c r="C41" s="29">
        <f t="shared" si="0"/>
        <v>-3.867883528900478E-2</v>
      </c>
    </row>
    <row r="42" spans="1:26" ht="17.100000000000001" customHeight="1" thickBot="1" x14ac:dyDescent="0.25">
      <c r="B42" s="39" t="s">
        <v>5</v>
      </c>
      <c r="C42" s="29">
        <f t="shared" si="0"/>
        <v>-0.16962025316455695</v>
      </c>
    </row>
    <row r="43" spans="1:26" ht="17.100000000000001" customHeight="1" thickBot="1" x14ac:dyDescent="0.25">
      <c r="B43" s="40" t="s">
        <v>12</v>
      </c>
      <c r="C43" s="43">
        <f t="shared" si="0"/>
        <v>-4.208769479164777E-2</v>
      </c>
    </row>
    <row r="44" spans="1:26" x14ac:dyDescent="0.2">
      <c r="S44" s="20"/>
    </row>
    <row r="46" spans="1:26" x14ac:dyDescent="0.2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</row>
    <row r="47" spans="1:26" x14ac:dyDescent="0.2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</row>
    <row r="48" spans="1:26" x14ac:dyDescent="0.2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</row>
    <row r="49" spans="1:20" ht="39" customHeight="1" x14ac:dyDescent="0.2">
      <c r="A49" s="64"/>
      <c r="B49" s="64"/>
      <c r="C49" s="41">
        <v>2022</v>
      </c>
      <c r="D49" s="25">
        <v>2023</v>
      </c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>
        <v>2022</v>
      </c>
      <c r="Q49" s="64">
        <v>2023</v>
      </c>
      <c r="R49" s="64"/>
      <c r="S49" s="64"/>
      <c r="T49" s="64"/>
    </row>
    <row r="50" spans="1:20" ht="15" thickBot="1" x14ac:dyDescent="0.25">
      <c r="A50" s="64"/>
      <c r="B50" s="39" t="s">
        <v>517</v>
      </c>
      <c r="C50" s="63">
        <f>C5/$P50*100000</f>
        <v>107.53911242047907</v>
      </c>
      <c r="D50" s="63">
        <f>D5/$Q50*100000</f>
        <v>98.763438751516688</v>
      </c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>
        <v>8642185</v>
      </c>
      <c r="P50" s="64">
        <v>8668474</v>
      </c>
      <c r="Q50" s="64">
        <v>8745139</v>
      </c>
      <c r="R50" s="64"/>
      <c r="S50" s="64"/>
      <c r="T50" s="64"/>
    </row>
    <row r="51" spans="1:20" ht="15" thickBot="1" x14ac:dyDescent="0.25">
      <c r="A51" s="64"/>
      <c r="B51" s="39" t="s">
        <v>518</v>
      </c>
      <c r="C51" s="63">
        <f t="shared" ref="C51" si="1">C6/$P51*100000</f>
        <v>115.2818146518738</v>
      </c>
      <c r="D51" s="63">
        <f t="shared" ref="D51:D67" si="2">D6/$Q51*100000</f>
        <v>118.94809860908541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>
        <v>1326261</v>
      </c>
      <c r="P51" s="64">
        <v>1326315</v>
      </c>
      <c r="Q51" s="64">
        <v>1349328</v>
      </c>
      <c r="R51" s="64"/>
      <c r="S51" s="64"/>
      <c r="T51" s="64"/>
    </row>
    <row r="52" spans="1:20" ht="15" thickBot="1" x14ac:dyDescent="0.25">
      <c r="A52" s="64"/>
      <c r="B52" s="39" t="s">
        <v>519</v>
      </c>
      <c r="C52" s="63">
        <f t="shared" ref="C52" si="3">C7/$P52*100000</f>
        <v>118.64403405641166</v>
      </c>
      <c r="D52" s="63">
        <f t="shared" si="2"/>
        <v>111.36443788775141</v>
      </c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>
        <v>1011792</v>
      </c>
      <c r="P52" s="64">
        <v>1004686</v>
      </c>
      <c r="Q52" s="64">
        <v>1006605</v>
      </c>
      <c r="R52" s="64"/>
      <c r="S52" s="64"/>
      <c r="T52" s="64"/>
    </row>
    <row r="53" spans="1:20" ht="15" thickBot="1" x14ac:dyDescent="0.25">
      <c r="A53" s="64"/>
      <c r="B53" s="39" t="s">
        <v>39</v>
      </c>
      <c r="C53" s="63">
        <f t="shared" ref="C53" si="4">C8/$P53*100000</f>
        <v>146.51653537685939</v>
      </c>
      <c r="D53" s="63">
        <f t="shared" si="2"/>
        <v>140.7941819435398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>
        <v>1173008</v>
      </c>
      <c r="P53" s="64">
        <v>1176659</v>
      </c>
      <c r="Q53" s="64">
        <v>1206726</v>
      </c>
      <c r="R53" s="64"/>
      <c r="S53" s="64"/>
      <c r="T53" s="64"/>
    </row>
    <row r="54" spans="1:20" ht="15" thickBot="1" x14ac:dyDescent="0.25">
      <c r="A54" s="64"/>
      <c r="B54" s="39" t="s">
        <v>2</v>
      </c>
      <c r="C54" s="63">
        <f t="shared" ref="C54" si="5">C9/$P54*100000</f>
        <v>135.87723934553</v>
      </c>
      <c r="D54" s="63">
        <f t="shared" si="2"/>
        <v>134.34834949911971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>
        <v>2172944</v>
      </c>
      <c r="P54" s="64">
        <v>2177701</v>
      </c>
      <c r="Q54" s="64">
        <v>2212904</v>
      </c>
      <c r="R54" s="64"/>
      <c r="S54" s="64"/>
      <c r="T54" s="64"/>
    </row>
    <row r="55" spans="1:20" ht="15" thickBot="1" x14ac:dyDescent="0.25">
      <c r="A55" s="64"/>
      <c r="B55" s="39" t="s">
        <v>3</v>
      </c>
      <c r="C55" s="63">
        <f t="shared" ref="C55" si="6">C10/$P55*100000</f>
        <v>115.81784824787069</v>
      </c>
      <c r="D55" s="63">
        <f t="shared" si="2"/>
        <v>107.38638197947765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>
        <v>584507</v>
      </c>
      <c r="P55" s="64">
        <v>585402</v>
      </c>
      <c r="Q55" s="64">
        <v>588529</v>
      </c>
      <c r="R55" s="64"/>
      <c r="S55" s="64"/>
      <c r="T55" s="64"/>
    </row>
    <row r="56" spans="1:20" ht="15" thickBot="1" x14ac:dyDescent="0.25">
      <c r="A56" s="64"/>
      <c r="B56" s="39" t="s">
        <v>520</v>
      </c>
      <c r="C56" s="63">
        <f t="shared" ref="C56" si="7">C11/$P56*100000</f>
        <v>93.861689931890226</v>
      </c>
      <c r="D56" s="63">
        <f t="shared" si="2"/>
        <v>91.791983500107648</v>
      </c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>
        <v>2383139</v>
      </c>
      <c r="P56" s="64">
        <v>2372640</v>
      </c>
      <c r="Q56" s="64">
        <v>2382561</v>
      </c>
      <c r="R56" s="64"/>
      <c r="S56" s="64"/>
      <c r="T56" s="64"/>
    </row>
    <row r="57" spans="1:20" ht="15" thickBot="1" x14ac:dyDescent="0.25">
      <c r="A57" s="64"/>
      <c r="B57" s="39" t="s">
        <v>521</v>
      </c>
      <c r="C57" s="63">
        <f t="shared" ref="C57" si="8">C12/$P57*100000</f>
        <v>105.04897415317961</v>
      </c>
      <c r="D57" s="63">
        <f t="shared" si="2"/>
        <v>106.41033343346351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>
        <v>2049562</v>
      </c>
      <c r="P57" s="64">
        <v>2053328</v>
      </c>
      <c r="Q57" s="64">
        <v>2080625</v>
      </c>
      <c r="R57" s="64"/>
      <c r="S57" s="64"/>
      <c r="T57" s="64"/>
    </row>
    <row r="58" spans="1:20" ht="15" thickBot="1" x14ac:dyDescent="0.25">
      <c r="A58" s="64"/>
      <c r="B58" s="39" t="s">
        <v>10</v>
      </c>
      <c r="C58" s="63">
        <f t="shared" ref="C58" si="9">C13/$P58*100000</f>
        <v>131.71451776561156</v>
      </c>
      <c r="D58" s="63">
        <f t="shared" si="2"/>
        <v>127.10379569406776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>
        <v>7763362</v>
      </c>
      <c r="P58" s="64">
        <v>7792611</v>
      </c>
      <c r="Q58" s="64">
        <v>7899056</v>
      </c>
      <c r="R58" s="64"/>
      <c r="S58" s="64"/>
      <c r="T58" s="64"/>
    </row>
    <row r="59" spans="1:20" ht="15" thickBot="1" x14ac:dyDescent="0.25">
      <c r="A59" s="64"/>
      <c r="B59" s="39" t="s">
        <v>522</v>
      </c>
      <c r="C59" s="63">
        <f t="shared" ref="C59" si="10">C14/$P59*100000</f>
        <v>133.40612051823797</v>
      </c>
      <c r="D59" s="63">
        <f t="shared" si="2"/>
        <v>127.16860706107715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>
        <v>5058138</v>
      </c>
      <c r="P59" s="64">
        <v>5097967</v>
      </c>
      <c r="Q59" s="64">
        <v>5218269</v>
      </c>
      <c r="R59" s="64"/>
      <c r="S59" s="64"/>
      <c r="T59" s="64"/>
    </row>
    <row r="60" spans="1:20" ht="15" thickBot="1" x14ac:dyDescent="0.25">
      <c r="A60" s="64"/>
      <c r="B60" s="39" t="s">
        <v>11</v>
      </c>
      <c r="C60" s="63">
        <f t="shared" ref="C60" si="11">C15/$P60*100000</f>
        <v>104.003124834088</v>
      </c>
      <c r="D60" s="63">
        <f t="shared" si="2"/>
        <v>99.781372562968016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>
        <v>1059501</v>
      </c>
      <c r="P60" s="64">
        <v>1054776</v>
      </c>
      <c r="Q60" s="64">
        <v>1054305</v>
      </c>
      <c r="R60" s="64"/>
      <c r="S60" s="64"/>
      <c r="T60" s="64"/>
    </row>
    <row r="61" spans="1:20" ht="15" thickBot="1" x14ac:dyDescent="0.25">
      <c r="A61" s="64"/>
      <c r="B61" s="39" t="s">
        <v>4</v>
      </c>
      <c r="C61" s="63">
        <f t="shared" ref="C61" si="12">C16/$P61*100000</f>
        <v>107.2305743544608</v>
      </c>
      <c r="D61" s="63">
        <f t="shared" si="2"/>
        <v>107.86319746225158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>
        <v>2695645</v>
      </c>
      <c r="P61" s="64">
        <v>2690464</v>
      </c>
      <c r="Q61" s="64">
        <v>2699716</v>
      </c>
      <c r="R61" s="64"/>
      <c r="S61" s="64"/>
      <c r="T61" s="64"/>
    </row>
    <row r="62" spans="1:20" ht="15" thickBot="1" x14ac:dyDescent="0.25">
      <c r="A62" s="64"/>
      <c r="B62" s="39" t="s">
        <v>523</v>
      </c>
      <c r="C62" s="63">
        <f t="shared" ref="C62" si="13">C17/$P62*100000</f>
        <v>105.07625101920851</v>
      </c>
      <c r="D62" s="63">
        <f t="shared" si="2"/>
        <v>90.291133422378536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>
        <v>6751251</v>
      </c>
      <c r="P62" s="64">
        <v>6750336</v>
      </c>
      <c r="Q62" s="64">
        <v>6848956</v>
      </c>
      <c r="R62" s="64"/>
      <c r="S62" s="64"/>
      <c r="T62" s="64"/>
    </row>
    <row r="63" spans="1:20" ht="15" thickBot="1" x14ac:dyDescent="0.25">
      <c r="A63" s="64"/>
      <c r="B63" s="39" t="s">
        <v>524</v>
      </c>
      <c r="C63" s="63">
        <f t="shared" ref="C63" si="14">C18/$P63*100000</f>
        <v>113.97774496402454</v>
      </c>
      <c r="D63" s="63">
        <f t="shared" si="2"/>
        <v>104.46413505370693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>
        <v>1518486</v>
      </c>
      <c r="P63" s="64">
        <v>1531878</v>
      </c>
      <c r="Q63" s="64">
        <v>1552686</v>
      </c>
      <c r="R63" s="64"/>
      <c r="S63" s="64"/>
      <c r="T63" s="64"/>
    </row>
    <row r="64" spans="1:20" ht="15" thickBot="1" x14ac:dyDescent="0.25">
      <c r="A64" s="64"/>
      <c r="B64" s="39" t="s">
        <v>525</v>
      </c>
      <c r="C64" s="63">
        <f t="shared" ref="C64" si="15">C19/$P64*100000</f>
        <v>113.38363571479123</v>
      </c>
      <c r="D64" s="63">
        <f t="shared" si="2"/>
        <v>111.42517108003571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>
        <v>661537</v>
      </c>
      <c r="P64" s="64">
        <v>664117</v>
      </c>
      <c r="Q64" s="64">
        <v>672200</v>
      </c>
      <c r="R64" s="64"/>
      <c r="S64" s="64"/>
      <c r="T64" s="64"/>
    </row>
    <row r="65" spans="1:26" ht="15" thickBot="1" x14ac:dyDescent="0.25">
      <c r="A65" s="64"/>
      <c r="B65" s="39" t="s">
        <v>526</v>
      </c>
      <c r="C65" s="63">
        <f t="shared" ref="C65" si="16">C20/$P65*100000</f>
        <v>104.20374481358806</v>
      </c>
      <c r="D65" s="63">
        <f t="shared" si="2"/>
        <v>99.643724134637949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>
        <v>2213993</v>
      </c>
      <c r="P65" s="64">
        <v>2208174</v>
      </c>
      <c r="Q65" s="64">
        <v>2219909</v>
      </c>
      <c r="R65" s="64"/>
      <c r="S65" s="64"/>
      <c r="T65" s="64"/>
    </row>
    <row r="66" spans="1:26" ht="15" thickBot="1" x14ac:dyDescent="0.25">
      <c r="A66" s="64"/>
      <c r="B66" s="39" t="s">
        <v>5</v>
      </c>
      <c r="C66" s="63">
        <f t="shared" ref="C66" si="17">C21/$P66*100000</f>
        <v>123.47917422129969</v>
      </c>
      <c r="D66" s="63">
        <f t="shared" si="2"/>
        <v>101.7802229855739</v>
      </c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>
        <v>319796</v>
      </c>
      <c r="P66" s="64">
        <v>319892</v>
      </c>
      <c r="Q66" s="64">
        <v>322263</v>
      </c>
      <c r="R66" s="64"/>
      <c r="S66" s="64"/>
      <c r="T66" s="64"/>
    </row>
    <row r="67" spans="1:26" ht="15" thickBot="1" x14ac:dyDescent="0.25">
      <c r="A67" s="64"/>
      <c r="B67" s="40" t="s">
        <v>12</v>
      </c>
      <c r="C67" s="65">
        <f t="shared" ref="C67" si="18">C22/$P67*100000</f>
        <v>116.10850414804125</v>
      </c>
      <c r="D67" s="65">
        <f t="shared" si="2"/>
        <v>109.8694236554614</v>
      </c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>
        <v>47385107</v>
      </c>
      <c r="P67" s="64">
        <v>47475420</v>
      </c>
      <c r="Q67" s="64">
        <v>48059777</v>
      </c>
      <c r="R67" s="64"/>
      <c r="S67" s="64"/>
      <c r="T67" s="64"/>
    </row>
    <row r="68" spans="1:26" ht="13.5" thickBot="1" x14ac:dyDescent="0.25">
      <c r="A68" s="64"/>
      <c r="B68" s="64"/>
      <c r="C68" s="63"/>
      <c r="D68" s="63"/>
      <c r="E68" s="63"/>
      <c r="F68" s="63"/>
      <c r="G68" s="63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Z68"/>
  <sheetViews>
    <sheetView zoomScaleNormal="100" workbookViewId="0"/>
  </sheetViews>
  <sheetFormatPr baseColWidth="10" defaultColWidth="9.140625" defaultRowHeight="12.75" x14ac:dyDescent="0.2"/>
  <cols>
    <col min="1" max="1" width="1.7109375" style="2" customWidth="1"/>
    <col min="2" max="2" width="35.7109375" style="2" customWidth="1"/>
    <col min="3" max="13" width="12.28515625" style="2" customWidth="1"/>
    <col min="14" max="14" width="12.140625" style="2" customWidth="1"/>
    <col min="15" max="15" width="0.140625" style="2" hidden="1" customWidth="1"/>
    <col min="16" max="16" width="11.7109375" style="2" hidden="1" customWidth="1"/>
    <col min="17" max="17" width="0.28515625" style="2" hidden="1" customWidth="1"/>
    <col min="18" max="19" width="12.28515625" style="2" customWidth="1"/>
    <col min="20" max="20" width="12" style="2" customWidth="1"/>
    <col min="21" max="21" width="12" style="2" hidden="1" customWidth="1"/>
    <col min="22" max="22" width="12.28515625" style="2" hidden="1" customWidth="1"/>
    <col min="23" max="70" width="12.28515625" style="2" customWidth="1"/>
    <col min="71" max="16384" width="9.140625" style="2"/>
  </cols>
  <sheetData>
    <row r="1" spans="1:7" s="17" customFormat="1" ht="17.25" customHeight="1" x14ac:dyDescent="0.2">
      <c r="F1" s="6"/>
    </row>
    <row r="2" spans="1:7" s="18" customFormat="1" ht="39" customHeight="1" x14ac:dyDescent="0.2">
      <c r="A2" s="38"/>
      <c r="B2" s="38"/>
      <c r="C2" s="47"/>
      <c r="D2" s="48"/>
    </row>
    <row r="3" spans="1:7" s="17" customFormat="1" ht="12" customHeight="1" x14ac:dyDescent="0.2"/>
    <row r="4" spans="1:7" s="17" customFormat="1" ht="39" customHeight="1" x14ac:dyDescent="0.2">
      <c r="C4" s="41">
        <v>2022</v>
      </c>
      <c r="D4" s="25">
        <v>2023</v>
      </c>
    </row>
    <row r="5" spans="1:7" s="17" customFormat="1" ht="17.100000000000001" customHeight="1" thickBot="1" x14ac:dyDescent="0.25">
      <c r="B5" s="39" t="s">
        <v>0</v>
      </c>
      <c r="C5" s="28">
        <v>13</v>
      </c>
      <c r="D5" s="28">
        <v>8</v>
      </c>
      <c r="F5" s="67"/>
      <c r="G5" s="67"/>
    </row>
    <row r="6" spans="1:7" s="17" customFormat="1" ht="17.100000000000001" customHeight="1" thickBot="1" x14ac:dyDescent="0.25">
      <c r="B6" s="39" t="s">
        <v>1</v>
      </c>
      <c r="C6" s="28">
        <v>1</v>
      </c>
      <c r="D6" s="28">
        <v>3</v>
      </c>
      <c r="F6" s="67"/>
      <c r="G6" s="67"/>
    </row>
    <row r="7" spans="1:7" s="17" customFormat="1" ht="17.100000000000001" customHeight="1" thickBot="1" x14ac:dyDescent="0.25">
      <c r="B7" s="39" t="s">
        <v>511</v>
      </c>
      <c r="C7" s="28">
        <v>1</v>
      </c>
      <c r="D7" s="28">
        <v>1</v>
      </c>
      <c r="F7" s="67"/>
      <c r="G7" s="67"/>
    </row>
    <row r="8" spans="1:7" s="17" customFormat="1" ht="17.100000000000001" customHeight="1" thickBot="1" x14ac:dyDescent="0.25">
      <c r="B8" s="39" t="s">
        <v>39</v>
      </c>
      <c r="C8" s="28">
        <v>0</v>
      </c>
      <c r="D8" s="28">
        <v>2</v>
      </c>
      <c r="F8" s="67"/>
      <c r="G8" s="67"/>
    </row>
    <row r="9" spans="1:7" s="17" customFormat="1" ht="17.100000000000001" customHeight="1" thickBot="1" x14ac:dyDescent="0.25">
      <c r="B9" s="39" t="s">
        <v>2</v>
      </c>
      <c r="C9" s="28">
        <v>3</v>
      </c>
      <c r="D9" s="28">
        <v>2</v>
      </c>
      <c r="F9" s="67"/>
      <c r="G9" s="67"/>
    </row>
    <row r="10" spans="1:7" s="17" customFormat="1" ht="17.100000000000001" customHeight="1" thickBot="1" x14ac:dyDescent="0.25">
      <c r="B10" s="39" t="s">
        <v>3</v>
      </c>
      <c r="C10" s="28">
        <v>0</v>
      </c>
      <c r="D10" s="28">
        <v>0</v>
      </c>
      <c r="F10" s="67"/>
      <c r="G10" s="67"/>
    </row>
    <row r="11" spans="1:7" s="17" customFormat="1" ht="17.100000000000001" customHeight="1" thickBot="1" x14ac:dyDescent="0.25">
      <c r="B11" s="39" t="s">
        <v>38</v>
      </c>
      <c r="C11" s="28">
        <v>2</v>
      </c>
      <c r="D11" s="28">
        <v>1</v>
      </c>
      <c r="F11" s="67"/>
      <c r="G11" s="67"/>
    </row>
    <row r="12" spans="1:7" s="17" customFormat="1" ht="17.100000000000001" customHeight="1" thickBot="1" x14ac:dyDescent="0.25">
      <c r="B12" s="39" t="s">
        <v>23</v>
      </c>
      <c r="C12" s="28">
        <v>3</v>
      </c>
      <c r="D12" s="28">
        <v>2</v>
      </c>
      <c r="F12" s="67"/>
      <c r="G12" s="67"/>
    </row>
    <row r="13" spans="1:7" s="17" customFormat="1" ht="17.100000000000001" customHeight="1" thickBot="1" x14ac:dyDescent="0.25">
      <c r="B13" s="39" t="s">
        <v>10</v>
      </c>
      <c r="C13" s="28">
        <v>12</v>
      </c>
      <c r="D13" s="28">
        <v>6</v>
      </c>
      <c r="F13" s="67"/>
      <c r="G13" s="67"/>
    </row>
    <row r="14" spans="1:7" s="17" customFormat="1" ht="17.100000000000001" customHeight="1" thickBot="1" x14ac:dyDescent="0.25">
      <c r="B14" s="39" t="s">
        <v>40</v>
      </c>
      <c r="C14" s="28">
        <v>9</v>
      </c>
      <c r="D14" s="28">
        <v>10</v>
      </c>
      <c r="F14" s="67"/>
      <c r="G14" s="67"/>
    </row>
    <row r="15" spans="1:7" s="17" customFormat="1" ht="17.100000000000001" customHeight="1" thickBot="1" x14ac:dyDescent="0.25">
      <c r="B15" s="39" t="s">
        <v>11</v>
      </c>
      <c r="C15" s="28">
        <v>2</v>
      </c>
      <c r="D15" s="28">
        <v>0</v>
      </c>
      <c r="F15" s="67"/>
      <c r="G15" s="67"/>
    </row>
    <row r="16" spans="1:7" s="17" customFormat="1" ht="17.100000000000001" customHeight="1" thickBot="1" x14ac:dyDescent="0.25">
      <c r="B16" s="39" t="s">
        <v>4</v>
      </c>
      <c r="C16" s="28">
        <v>5</v>
      </c>
      <c r="D16" s="28">
        <v>7</v>
      </c>
      <c r="F16" s="67"/>
      <c r="G16" s="67"/>
    </row>
    <row r="17" spans="2:7" s="17" customFormat="1" ht="17.100000000000001" customHeight="1" thickBot="1" x14ac:dyDescent="0.25">
      <c r="B17" s="39" t="s">
        <v>512</v>
      </c>
      <c r="C17" s="28">
        <v>12</v>
      </c>
      <c r="D17" s="28">
        <v>7</v>
      </c>
      <c r="F17" s="67"/>
      <c r="G17" s="67"/>
    </row>
    <row r="18" spans="2:7" s="17" customFormat="1" ht="17.100000000000001" customHeight="1" thickBot="1" x14ac:dyDescent="0.25">
      <c r="B18" s="39" t="s">
        <v>513</v>
      </c>
      <c r="C18" s="28">
        <v>0</v>
      </c>
      <c r="D18" s="28">
        <v>1</v>
      </c>
      <c r="F18" s="67"/>
      <c r="G18" s="67"/>
    </row>
    <row r="19" spans="2:7" s="17" customFormat="1" ht="17.100000000000001" customHeight="1" thickBot="1" x14ac:dyDescent="0.25">
      <c r="B19" s="39" t="s">
        <v>514</v>
      </c>
      <c r="C19" s="28">
        <v>0</v>
      </c>
      <c r="D19" s="28">
        <v>0</v>
      </c>
      <c r="F19" s="67"/>
      <c r="G19" s="67"/>
    </row>
    <row r="20" spans="2:7" s="17" customFormat="1" ht="17.100000000000001" customHeight="1" thickBot="1" x14ac:dyDescent="0.25">
      <c r="B20" s="39" t="s">
        <v>24</v>
      </c>
      <c r="C20" s="28">
        <v>2</v>
      </c>
      <c r="D20" s="28">
        <v>1</v>
      </c>
      <c r="F20" s="67"/>
      <c r="G20" s="67"/>
    </row>
    <row r="21" spans="2:7" s="17" customFormat="1" ht="17.100000000000001" customHeight="1" thickBot="1" x14ac:dyDescent="0.25">
      <c r="B21" s="39" t="s">
        <v>5</v>
      </c>
      <c r="C21" s="28">
        <v>0</v>
      </c>
      <c r="D21" s="28">
        <v>0</v>
      </c>
      <c r="F21" s="67"/>
      <c r="G21" s="67"/>
    </row>
    <row r="22" spans="2:7" s="17" customFormat="1" ht="17.100000000000001" customHeight="1" thickBot="1" x14ac:dyDescent="0.25">
      <c r="B22" s="40" t="s">
        <v>12</v>
      </c>
      <c r="C22" s="42">
        <v>65</v>
      </c>
      <c r="D22" s="42">
        <f>SUM(D5:D21)</f>
        <v>51</v>
      </c>
      <c r="F22" s="67"/>
      <c r="G22" s="67"/>
    </row>
    <row r="25" spans="2:7" ht="39" customHeight="1" x14ac:dyDescent="0.2">
      <c r="B25" s="17"/>
      <c r="C25" s="26" t="s">
        <v>528</v>
      </c>
    </row>
    <row r="26" spans="2:7" ht="17.100000000000001" customHeight="1" thickBot="1" x14ac:dyDescent="0.25">
      <c r="B26" s="39" t="s">
        <v>0</v>
      </c>
      <c r="C26" s="49">
        <f>+IF(C5&gt;0,(D5-C5)/C5,"-")</f>
        <v>-0.38461538461538464</v>
      </c>
    </row>
    <row r="27" spans="2:7" ht="17.100000000000001" customHeight="1" thickBot="1" x14ac:dyDescent="0.25">
      <c r="B27" s="39" t="s">
        <v>1</v>
      </c>
      <c r="C27" s="49">
        <f t="shared" ref="C27:C43" si="0">+IF(C6&gt;0,(D6-C6)/C6,"-")</f>
        <v>2</v>
      </c>
    </row>
    <row r="28" spans="2:7" ht="17.100000000000001" customHeight="1" thickBot="1" x14ac:dyDescent="0.25">
      <c r="B28" s="39" t="s">
        <v>511</v>
      </c>
      <c r="C28" s="49">
        <f t="shared" si="0"/>
        <v>0</v>
      </c>
    </row>
    <row r="29" spans="2:7" ht="17.100000000000001" customHeight="1" thickBot="1" x14ac:dyDescent="0.25">
      <c r="B29" s="39" t="s">
        <v>39</v>
      </c>
      <c r="C29" s="49" t="str">
        <f t="shared" si="0"/>
        <v>-</v>
      </c>
    </row>
    <row r="30" spans="2:7" ht="17.100000000000001" customHeight="1" thickBot="1" x14ac:dyDescent="0.25">
      <c r="B30" s="39" t="s">
        <v>2</v>
      </c>
      <c r="C30" s="49">
        <f t="shared" si="0"/>
        <v>-0.33333333333333331</v>
      </c>
    </row>
    <row r="31" spans="2:7" ht="17.100000000000001" customHeight="1" thickBot="1" x14ac:dyDescent="0.25">
      <c r="B31" s="39" t="s">
        <v>3</v>
      </c>
      <c r="C31" s="49" t="str">
        <f t="shared" si="0"/>
        <v>-</v>
      </c>
    </row>
    <row r="32" spans="2:7" ht="17.100000000000001" customHeight="1" thickBot="1" x14ac:dyDescent="0.25">
      <c r="B32" s="39" t="s">
        <v>38</v>
      </c>
      <c r="C32" s="49">
        <f t="shared" si="0"/>
        <v>-0.5</v>
      </c>
    </row>
    <row r="33" spans="1:26" ht="17.100000000000001" customHeight="1" thickBot="1" x14ac:dyDescent="0.25">
      <c r="B33" s="39" t="s">
        <v>23</v>
      </c>
      <c r="C33" s="49">
        <f t="shared" si="0"/>
        <v>-0.33333333333333331</v>
      </c>
    </row>
    <row r="34" spans="1:26" ht="17.100000000000001" customHeight="1" thickBot="1" x14ac:dyDescent="0.25">
      <c r="B34" s="39" t="s">
        <v>10</v>
      </c>
      <c r="C34" s="49">
        <f t="shared" si="0"/>
        <v>-0.5</v>
      </c>
    </row>
    <row r="35" spans="1:26" ht="17.100000000000001" customHeight="1" thickBot="1" x14ac:dyDescent="0.25">
      <c r="B35" s="39" t="s">
        <v>40</v>
      </c>
      <c r="C35" s="49">
        <f t="shared" si="0"/>
        <v>0.1111111111111111</v>
      </c>
    </row>
    <row r="36" spans="1:26" ht="17.100000000000001" customHeight="1" thickBot="1" x14ac:dyDescent="0.25">
      <c r="B36" s="39" t="s">
        <v>11</v>
      </c>
      <c r="C36" s="49">
        <f t="shared" si="0"/>
        <v>-1</v>
      </c>
    </row>
    <row r="37" spans="1:26" ht="17.100000000000001" customHeight="1" thickBot="1" x14ac:dyDescent="0.25">
      <c r="B37" s="39" t="s">
        <v>4</v>
      </c>
      <c r="C37" s="49">
        <f t="shared" si="0"/>
        <v>0.4</v>
      </c>
    </row>
    <row r="38" spans="1:26" ht="17.100000000000001" customHeight="1" thickBot="1" x14ac:dyDescent="0.25">
      <c r="B38" s="39" t="s">
        <v>512</v>
      </c>
      <c r="C38" s="49">
        <f t="shared" si="0"/>
        <v>-0.41666666666666669</v>
      </c>
    </row>
    <row r="39" spans="1:26" ht="17.100000000000001" customHeight="1" thickBot="1" x14ac:dyDescent="0.25">
      <c r="B39" s="39" t="s">
        <v>513</v>
      </c>
      <c r="C39" s="49" t="str">
        <f t="shared" si="0"/>
        <v>-</v>
      </c>
    </row>
    <row r="40" spans="1:26" ht="17.100000000000001" customHeight="1" thickBot="1" x14ac:dyDescent="0.25">
      <c r="B40" s="39" t="s">
        <v>514</v>
      </c>
      <c r="C40" s="49" t="str">
        <f t="shared" si="0"/>
        <v>-</v>
      </c>
    </row>
    <row r="41" spans="1:26" ht="17.100000000000001" customHeight="1" thickBot="1" x14ac:dyDescent="0.25">
      <c r="B41" s="39" t="s">
        <v>24</v>
      </c>
      <c r="C41" s="49">
        <f t="shared" si="0"/>
        <v>-0.5</v>
      </c>
    </row>
    <row r="42" spans="1:26" ht="17.100000000000001" customHeight="1" thickBot="1" x14ac:dyDescent="0.25">
      <c r="B42" s="39" t="s">
        <v>5</v>
      </c>
      <c r="C42" s="49" t="str">
        <f t="shared" si="0"/>
        <v>-</v>
      </c>
    </row>
    <row r="43" spans="1:26" ht="17.100000000000001" customHeight="1" thickBot="1" x14ac:dyDescent="0.25">
      <c r="A43" s="19"/>
      <c r="B43" s="40" t="s">
        <v>12</v>
      </c>
      <c r="C43" s="43">
        <f t="shared" si="0"/>
        <v>-0.2153846153846154</v>
      </c>
    </row>
    <row r="46" spans="1:26" x14ac:dyDescent="0.2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</row>
    <row r="47" spans="1:26" x14ac:dyDescent="0.2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</row>
    <row r="48" spans="1:26" x14ac:dyDescent="0.2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</row>
    <row r="49" spans="1:20" ht="39" customHeight="1" x14ac:dyDescent="0.2">
      <c r="A49" s="64"/>
      <c r="B49" s="64"/>
      <c r="C49" s="41">
        <v>2022</v>
      </c>
      <c r="D49" s="25">
        <v>2023</v>
      </c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>
        <v>2022</v>
      </c>
      <c r="Q49" s="64">
        <v>2023</v>
      </c>
      <c r="R49" s="64"/>
      <c r="S49" s="64"/>
      <c r="T49" s="64"/>
    </row>
    <row r="50" spans="1:20" ht="15" thickBot="1" x14ac:dyDescent="0.25">
      <c r="A50" s="64"/>
      <c r="B50" s="39" t="s">
        <v>517</v>
      </c>
      <c r="C50" s="63">
        <f>+C5/$P50*1000000</f>
        <v>1.4996872575265265</v>
      </c>
      <c r="D50" s="63">
        <f>+D5/$Q50*1000000</f>
        <v>0.9147939215145694</v>
      </c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>
        <v>8642185</v>
      </c>
      <c r="P50" s="64">
        <v>8668474</v>
      </c>
      <c r="Q50" s="64">
        <v>8745139</v>
      </c>
      <c r="R50" s="64"/>
      <c r="S50" s="64"/>
      <c r="T50" s="64"/>
    </row>
    <row r="51" spans="1:20" ht="15" thickBot="1" x14ac:dyDescent="0.25">
      <c r="A51" s="64"/>
      <c r="B51" s="39" t="s">
        <v>518</v>
      </c>
      <c r="C51" s="63">
        <f t="shared" ref="C51" si="1">+C6/$P51*1000000</f>
        <v>0.75396870275914851</v>
      </c>
      <c r="D51" s="63">
        <f t="shared" ref="D51:D67" si="2">+D6/$Q51*1000000</f>
        <v>2.2233289459642136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>
        <v>1326261</v>
      </c>
      <c r="P51" s="64">
        <v>1326315</v>
      </c>
      <c r="Q51" s="64">
        <v>1349328</v>
      </c>
      <c r="R51" s="64"/>
      <c r="S51" s="64"/>
      <c r="T51" s="64"/>
    </row>
    <row r="52" spans="1:20" ht="15" thickBot="1" x14ac:dyDescent="0.25">
      <c r="A52" s="64"/>
      <c r="B52" s="39" t="s">
        <v>519</v>
      </c>
      <c r="C52" s="63">
        <f t="shared" ref="C52" si="3">+C7/$P52*1000000</f>
        <v>0.99533585617795006</v>
      </c>
      <c r="D52" s="63">
        <f t="shared" si="2"/>
        <v>0.99343833976584672</v>
      </c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>
        <v>1011792</v>
      </c>
      <c r="P52" s="64">
        <v>1004686</v>
      </c>
      <c r="Q52" s="64">
        <v>1006605</v>
      </c>
      <c r="R52" s="64"/>
      <c r="S52" s="64"/>
      <c r="T52" s="64"/>
    </row>
    <row r="53" spans="1:20" ht="15" thickBot="1" x14ac:dyDescent="0.25">
      <c r="A53" s="64"/>
      <c r="B53" s="39" t="s">
        <v>39</v>
      </c>
      <c r="C53" s="63">
        <f t="shared" ref="C53" si="4">+C8/$P53*1000000</f>
        <v>0</v>
      </c>
      <c r="D53" s="63">
        <f t="shared" si="2"/>
        <v>1.6573770681994089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>
        <v>1173008</v>
      </c>
      <c r="P53" s="64">
        <v>1176659</v>
      </c>
      <c r="Q53" s="64">
        <v>1206726</v>
      </c>
      <c r="R53" s="64"/>
      <c r="S53" s="64"/>
      <c r="T53" s="64"/>
    </row>
    <row r="54" spans="1:20" ht="15" thickBot="1" x14ac:dyDescent="0.25">
      <c r="A54" s="64"/>
      <c r="B54" s="39" t="s">
        <v>2</v>
      </c>
      <c r="C54" s="63">
        <f t="shared" ref="C54" si="5">+C9/$P54*1000000</f>
        <v>1.3775995878222034</v>
      </c>
      <c r="D54" s="63">
        <f t="shared" si="2"/>
        <v>0.90378977126888471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>
        <v>2172944</v>
      </c>
      <c r="P54" s="64">
        <v>2177701</v>
      </c>
      <c r="Q54" s="64">
        <v>2212904</v>
      </c>
      <c r="R54" s="64"/>
      <c r="S54" s="64"/>
      <c r="T54" s="64"/>
    </row>
    <row r="55" spans="1:20" ht="15" thickBot="1" x14ac:dyDescent="0.25">
      <c r="A55" s="64"/>
      <c r="B55" s="39" t="s">
        <v>3</v>
      </c>
      <c r="C55" s="63">
        <f t="shared" ref="C55" si="6">+C10/$P55*1000000</f>
        <v>0</v>
      </c>
      <c r="D55" s="63">
        <f t="shared" si="2"/>
        <v>0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>
        <v>584507</v>
      </c>
      <c r="P55" s="64">
        <v>585402</v>
      </c>
      <c r="Q55" s="64">
        <v>588529</v>
      </c>
      <c r="R55" s="64"/>
      <c r="S55" s="64"/>
      <c r="T55" s="64"/>
    </row>
    <row r="56" spans="1:20" ht="15" thickBot="1" x14ac:dyDescent="0.25">
      <c r="A56" s="64"/>
      <c r="B56" s="39" t="s">
        <v>520</v>
      </c>
      <c r="C56" s="63">
        <f t="shared" ref="C56" si="7">+C11/$P56*1000000</f>
        <v>0.84294288219030278</v>
      </c>
      <c r="D56" s="63">
        <f t="shared" si="2"/>
        <v>0.41971643118476293</v>
      </c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>
        <v>2383139</v>
      </c>
      <c r="P56" s="64">
        <v>2372640</v>
      </c>
      <c r="Q56" s="64">
        <v>2382561</v>
      </c>
      <c r="R56" s="64"/>
      <c r="S56" s="64"/>
      <c r="T56" s="64"/>
    </row>
    <row r="57" spans="1:20" ht="15" thickBot="1" x14ac:dyDescent="0.25">
      <c r="A57" s="64"/>
      <c r="B57" s="39" t="s">
        <v>521</v>
      </c>
      <c r="C57" s="63">
        <f t="shared" ref="C57" si="8">+C12/$P57*1000000</f>
        <v>1.4610427559552104</v>
      </c>
      <c r="D57" s="63">
        <f t="shared" si="2"/>
        <v>0.96124962451186546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>
        <v>2049562</v>
      </c>
      <c r="P57" s="64">
        <v>2053328</v>
      </c>
      <c r="Q57" s="64">
        <v>2080625</v>
      </c>
      <c r="R57" s="64"/>
      <c r="S57" s="64"/>
      <c r="T57" s="64"/>
    </row>
    <row r="58" spans="1:20" ht="15" thickBot="1" x14ac:dyDescent="0.25">
      <c r="A58" s="64"/>
      <c r="B58" s="39" t="s">
        <v>10</v>
      </c>
      <c r="C58" s="63">
        <f t="shared" ref="C58" si="9">+C13/$P58*1000000</f>
        <v>1.5399203168232061</v>
      </c>
      <c r="D58" s="63">
        <f t="shared" si="2"/>
        <v>0.75958443641873152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>
        <v>7763362</v>
      </c>
      <c r="P58" s="64">
        <v>7792611</v>
      </c>
      <c r="Q58" s="64">
        <v>7899056</v>
      </c>
      <c r="R58" s="64"/>
      <c r="S58" s="64"/>
      <c r="T58" s="64"/>
    </row>
    <row r="59" spans="1:20" ht="15" thickBot="1" x14ac:dyDescent="0.25">
      <c r="A59" s="64"/>
      <c r="B59" s="39" t="s">
        <v>522</v>
      </c>
      <c r="C59" s="63">
        <f t="shared" ref="C59" si="10">+C14/$P59*1000000</f>
        <v>1.7654096230909302</v>
      </c>
      <c r="D59" s="63">
        <f t="shared" si="2"/>
        <v>1.9163442896485408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>
        <v>5058138</v>
      </c>
      <c r="P59" s="64">
        <v>5097967</v>
      </c>
      <c r="Q59" s="64">
        <v>5218269</v>
      </c>
      <c r="R59" s="64"/>
      <c r="S59" s="64"/>
      <c r="T59" s="64"/>
    </row>
    <row r="60" spans="1:20" ht="15" thickBot="1" x14ac:dyDescent="0.25">
      <c r="A60" s="64"/>
      <c r="B60" s="39" t="s">
        <v>11</v>
      </c>
      <c r="C60" s="63">
        <f t="shared" ref="C60" si="11">+C15/$P60*1000000</f>
        <v>1.8961371893179215</v>
      </c>
      <c r="D60" s="63">
        <f t="shared" si="2"/>
        <v>0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>
        <v>1059501</v>
      </c>
      <c r="P60" s="64">
        <v>1054776</v>
      </c>
      <c r="Q60" s="64">
        <v>1054305</v>
      </c>
      <c r="R60" s="64"/>
      <c r="S60" s="64"/>
      <c r="T60" s="64"/>
    </row>
    <row r="61" spans="1:20" ht="15" thickBot="1" x14ac:dyDescent="0.25">
      <c r="A61" s="64"/>
      <c r="B61" s="39" t="s">
        <v>4</v>
      </c>
      <c r="C61" s="63">
        <f t="shared" ref="C61" si="12">+C16/$P61*1000000</f>
        <v>1.8584155000773102</v>
      </c>
      <c r="D61" s="63">
        <f t="shared" si="2"/>
        <v>2.5928653236118167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>
        <v>2695645</v>
      </c>
      <c r="P61" s="64">
        <v>2690464</v>
      </c>
      <c r="Q61" s="64">
        <v>2699716</v>
      </c>
      <c r="R61" s="64"/>
      <c r="S61" s="64"/>
      <c r="T61" s="64"/>
    </row>
    <row r="62" spans="1:20" ht="15" thickBot="1" x14ac:dyDescent="0.25">
      <c r="A62" s="64"/>
      <c r="B62" s="39" t="s">
        <v>523</v>
      </c>
      <c r="C62" s="63">
        <f t="shared" ref="C62" si="13">+C17/$P62*1000000</f>
        <v>1.7776892883554243</v>
      </c>
      <c r="D62" s="63">
        <f t="shared" si="2"/>
        <v>1.0220535801368851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>
        <v>6751251</v>
      </c>
      <c r="P62" s="64">
        <v>6750336</v>
      </c>
      <c r="Q62" s="64">
        <v>6848956</v>
      </c>
      <c r="R62" s="64"/>
      <c r="S62" s="64"/>
      <c r="T62" s="64"/>
    </row>
    <row r="63" spans="1:20" ht="15" thickBot="1" x14ac:dyDescent="0.25">
      <c r="A63" s="64"/>
      <c r="B63" s="39" t="s">
        <v>524</v>
      </c>
      <c r="C63" s="63">
        <f t="shared" ref="C63" si="14">+C18/$P63*1000000</f>
        <v>0</v>
      </c>
      <c r="D63" s="63">
        <f t="shared" si="2"/>
        <v>0.64404522227932759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>
        <v>1518486</v>
      </c>
      <c r="P63" s="64">
        <v>1531878</v>
      </c>
      <c r="Q63" s="64">
        <v>1552686</v>
      </c>
      <c r="R63" s="64"/>
      <c r="S63" s="64"/>
      <c r="T63" s="64"/>
    </row>
    <row r="64" spans="1:20" ht="15" thickBot="1" x14ac:dyDescent="0.25">
      <c r="A64" s="64"/>
      <c r="B64" s="39" t="s">
        <v>525</v>
      </c>
      <c r="C64" s="63">
        <f t="shared" ref="C64" si="15">+C19/$P64*1000000</f>
        <v>0</v>
      </c>
      <c r="D64" s="63">
        <f t="shared" si="2"/>
        <v>0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>
        <v>661537</v>
      </c>
      <c r="P64" s="64">
        <v>664117</v>
      </c>
      <c r="Q64" s="64">
        <v>672200</v>
      </c>
      <c r="R64" s="64"/>
      <c r="S64" s="64"/>
      <c r="T64" s="64"/>
    </row>
    <row r="65" spans="1:23" ht="15" thickBot="1" x14ac:dyDescent="0.25">
      <c r="A65" s="64"/>
      <c r="B65" s="39" t="s">
        <v>526</v>
      </c>
      <c r="C65" s="63">
        <f t="shared" ref="C65" si="16">+C20/$P65*1000000</f>
        <v>0.90572572632410309</v>
      </c>
      <c r="D65" s="63">
        <f t="shared" si="2"/>
        <v>0.45046891561771224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>
        <v>2213993</v>
      </c>
      <c r="P65" s="64">
        <v>2208174</v>
      </c>
      <c r="Q65" s="64">
        <v>2219909</v>
      </c>
      <c r="R65" s="64"/>
      <c r="S65" s="64"/>
      <c r="T65" s="64"/>
    </row>
    <row r="66" spans="1:23" ht="15" thickBot="1" x14ac:dyDescent="0.25">
      <c r="A66" s="64"/>
      <c r="B66" s="39" t="s">
        <v>5</v>
      </c>
      <c r="C66" s="63">
        <f t="shared" ref="C66" si="17">+C21/$P66*1000000</f>
        <v>0</v>
      </c>
      <c r="D66" s="63">
        <f t="shared" si="2"/>
        <v>0</v>
      </c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>
        <v>319796</v>
      </c>
      <c r="P66" s="64">
        <v>319892</v>
      </c>
      <c r="Q66" s="64">
        <v>322263</v>
      </c>
      <c r="R66" s="64"/>
      <c r="S66" s="64"/>
      <c r="T66" s="64"/>
    </row>
    <row r="67" spans="1:23" ht="15" thickBot="1" x14ac:dyDescent="0.25">
      <c r="A67" s="64"/>
      <c r="B67" s="40" t="s">
        <v>12</v>
      </c>
      <c r="C67" s="65">
        <f t="shared" ref="C67" si="18">+C22/$P67*1000000</f>
        <v>1.3691295411393938</v>
      </c>
      <c r="D67" s="65">
        <f t="shared" si="2"/>
        <v>1.0611784569870144</v>
      </c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>
        <v>47385107</v>
      </c>
      <c r="P67" s="64">
        <v>47475420</v>
      </c>
      <c r="Q67" s="64">
        <v>48059777</v>
      </c>
      <c r="R67" s="64"/>
      <c r="S67" s="64"/>
      <c r="T67" s="64"/>
    </row>
    <row r="68" spans="1:23" ht="13.5" thickBot="1" x14ac:dyDescent="0.25">
      <c r="A68" s="64"/>
      <c r="B68" s="64"/>
      <c r="C68" s="63"/>
      <c r="D68" s="63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6"/>
  <dimension ref="A1:Y68"/>
  <sheetViews>
    <sheetView showWhiteSpace="0" zoomScaleNormal="100" workbookViewId="0"/>
  </sheetViews>
  <sheetFormatPr baseColWidth="10" defaultRowHeight="12.75" x14ac:dyDescent="0.2"/>
  <cols>
    <col min="1" max="1" width="1" style="2" customWidth="1"/>
    <col min="2" max="2" width="35.7109375" style="2" customWidth="1"/>
    <col min="3" max="14" width="12.28515625" style="2" customWidth="1"/>
    <col min="15" max="15" width="17.42578125" style="2" hidden="1" customWidth="1"/>
    <col min="16" max="16" width="11.42578125" style="2" hidden="1" customWidth="1"/>
    <col min="17" max="17" width="12.28515625" style="2" hidden="1" customWidth="1"/>
    <col min="18" max="20" width="12.28515625" style="2" customWidth="1"/>
    <col min="21" max="21" width="0.28515625" style="2" hidden="1" customWidth="1"/>
    <col min="22" max="22" width="0.140625" style="2" customWidth="1"/>
    <col min="23" max="65" width="12.28515625" style="2" customWidth="1"/>
    <col min="66" max="16384" width="11.42578125" style="2"/>
  </cols>
  <sheetData>
    <row r="1" spans="1:10" ht="17.25" customHeight="1" x14ac:dyDescent="0.2">
      <c r="J1" s="6"/>
    </row>
    <row r="2" spans="1:10" ht="63" customHeight="1" x14ac:dyDescent="0.2">
      <c r="A2" s="44"/>
      <c r="B2" s="45"/>
      <c r="C2" s="11"/>
      <c r="D2"/>
      <c r="E2"/>
      <c r="F2"/>
    </row>
    <row r="3" spans="1:10" ht="13.5" customHeight="1" x14ac:dyDescent="0.2"/>
    <row r="4" spans="1:10" ht="39" customHeight="1" x14ac:dyDescent="0.2">
      <c r="B4" s="13"/>
      <c r="C4" s="41">
        <v>2022</v>
      </c>
      <c r="D4" s="25">
        <v>2023</v>
      </c>
    </row>
    <row r="5" spans="1:10" ht="17.100000000000001" customHeight="1" thickBot="1" x14ac:dyDescent="0.25">
      <c r="B5" s="39" t="s">
        <v>0</v>
      </c>
      <c r="C5" s="28">
        <v>7211</v>
      </c>
      <c r="D5" s="28">
        <v>6927</v>
      </c>
      <c r="F5" s="15"/>
      <c r="G5" s="15"/>
    </row>
    <row r="6" spans="1:10" ht="17.100000000000001" customHeight="1" thickBot="1" x14ac:dyDescent="0.25">
      <c r="B6" s="39" t="s">
        <v>1</v>
      </c>
      <c r="C6" s="28">
        <v>763</v>
      </c>
      <c r="D6" s="28">
        <v>784</v>
      </c>
      <c r="F6" s="15"/>
      <c r="G6" s="15"/>
    </row>
    <row r="7" spans="1:10" ht="17.100000000000001" customHeight="1" thickBot="1" x14ac:dyDescent="0.25">
      <c r="B7" s="39" t="s">
        <v>511</v>
      </c>
      <c r="C7" s="28">
        <v>783</v>
      </c>
      <c r="D7" s="28">
        <v>778</v>
      </c>
      <c r="F7" s="15"/>
      <c r="G7" s="15"/>
    </row>
    <row r="8" spans="1:10" ht="17.100000000000001" customHeight="1" thickBot="1" x14ac:dyDescent="0.25">
      <c r="B8" s="39" t="s">
        <v>39</v>
      </c>
      <c r="C8" s="28">
        <v>865</v>
      </c>
      <c r="D8" s="28">
        <v>764</v>
      </c>
      <c r="F8" s="15"/>
      <c r="G8" s="15"/>
    </row>
    <row r="9" spans="1:10" ht="17.100000000000001" customHeight="1" thickBot="1" x14ac:dyDescent="0.25">
      <c r="B9" s="39" t="s">
        <v>2</v>
      </c>
      <c r="C9" s="28">
        <v>1930</v>
      </c>
      <c r="D9" s="28">
        <v>1971</v>
      </c>
      <c r="F9" s="15"/>
      <c r="G9" s="15"/>
    </row>
    <row r="10" spans="1:10" ht="17.100000000000001" customHeight="1" thickBot="1" x14ac:dyDescent="0.25">
      <c r="B10" s="39" t="s">
        <v>3</v>
      </c>
      <c r="C10" s="28">
        <v>270</v>
      </c>
      <c r="D10" s="28">
        <v>295</v>
      </c>
      <c r="F10" s="15"/>
      <c r="G10" s="15"/>
    </row>
    <row r="11" spans="1:10" ht="17.100000000000001" customHeight="1" thickBot="1" x14ac:dyDescent="0.25">
      <c r="B11" s="39" t="s">
        <v>38</v>
      </c>
      <c r="C11" s="28">
        <v>1358</v>
      </c>
      <c r="D11" s="28">
        <v>1366</v>
      </c>
      <c r="F11" s="15"/>
      <c r="G11" s="15"/>
    </row>
    <row r="12" spans="1:10" ht="17.100000000000001" customHeight="1" thickBot="1" x14ac:dyDescent="0.25">
      <c r="B12" s="39" t="s">
        <v>23</v>
      </c>
      <c r="C12" s="28">
        <v>1285</v>
      </c>
      <c r="D12" s="28">
        <v>1291</v>
      </c>
      <c r="F12" s="15"/>
      <c r="G12" s="15"/>
    </row>
    <row r="13" spans="1:10" ht="17.100000000000001" customHeight="1" thickBot="1" x14ac:dyDescent="0.25">
      <c r="B13" s="39" t="s">
        <v>10</v>
      </c>
      <c r="C13" s="28">
        <v>4341</v>
      </c>
      <c r="D13" s="28">
        <v>4310</v>
      </c>
      <c r="F13" s="15"/>
      <c r="G13" s="15"/>
    </row>
    <row r="14" spans="1:10" ht="17.100000000000001" customHeight="1" thickBot="1" x14ac:dyDescent="0.25">
      <c r="B14" s="39" t="s">
        <v>40</v>
      </c>
      <c r="C14" s="28">
        <v>3886</v>
      </c>
      <c r="D14" s="28">
        <v>4061</v>
      </c>
      <c r="F14" s="15"/>
      <c r="G14" s="15"/>
    </row>
    <row r="15" spans="1:10" ht="17.100000000000001" customHeight="1" thickBot="1" x14ac:dyDescent="0.25">
      <c r="B15" s="39" t="s">
        <v>11</v>
      </c>
      <c r="C15" s="28">
        <v>679</v>
      </c>
      <c r="D15" s="28">
        <v>726</v>
      </c>
      <c r="F15" s="15"/>
      <c r="G15" s="15"/>
    </row>
    <row r="16" spans="1:10" ht="17.100000000000001" customHeight="1" thickBot="1" x14ac:dyDescent="0.25">
      <c r="B16" s="39" t="s">
        <v>4</v>
      </c>
      <c r="C16" s="28">
        <v>1695</v>
      </c>
      <c r="D16" s="28">
        <v>1746</v>
      </c>
      <c r="F16" s="15"/>
      <c r="G16" s="15"/>
    </row>
    <row r="17" spans="2:7" ht="17.100000000000001" customHeight="1" thickBot="1" x14ac:dyDescent="0.25">
      <c r="B17" s="39" t="s">
        <v>512</v>
      </c>
      <c r="C17" s="28">
        <v>4470</v>
      </c>
      <c r="D17" s="28">
        <v>3940</v>
      </c>
      <c r="F17" s="15"/>
      <c r="G17" s="15"/>
    </row>
    <row r="18" spans="2:7" ht="17.100000000000001" customHeight="1" thickBot="1" x14ac:dyDescent="0.25">
      <c r="B18" s="39" t="s">
        <v>513</v>
      </c>
      <c r="C18" s="28">
        <v>1099</v>
      </c>
      <c r="D18" s="28">
        <v>1042</v>
      </c>
      <c r="F18" s="15"/>
      <c r="G18" s="15"/>
    </row>
    <row r="19" spans="2:7" ht="17.100000000000001" customHeight="1" thickBot="1" x14ac:dyDescent="0.25">
      <c r="B19" s="39" t="s">
        <v>514</v>
      </c>
      <c r="C19" s="28">
        <v>252</v>
      </c>
      <c r="D19" s="28">
        <v>265</v>
      </c>
      <c r="F19" s="15"/>
      <c r="G19" s="15"/>
    </row>
    <row r="20" spans="2:7" ht="17.100000000000001" customHeight="1" thickBot="1" x14ac:dyDescent="0.25">
      <c r="B20" s="39" t="s">
        <v>24</v>
      </c>
      <c r="C20" s="28">
        <v>1177</v>
      </c>
      <c r="D20" s="28">
        <v>1126</v>
      </c>
      <c r="F20" s="15"/>
      <c r="G20" s="15"/>
    </row>
    <row r="21" spans="2:7" ht="17.100000000000001" customHeight="1" thickBot="1" x14ac:dyDescent="0.25">
      <c r="B21" s="39" t="s">
        <v>5</v>
      </c>
      <c r="C21" s="28">
        <v>183</v>
      </c>
      <c r="D21" s="28">
        <v>156</v>
      </c>
      <c r="F21" s="15"/>
      <c r="G21" s="15"/>
    </row>
    <row r="22" spans="2:7" ht="17.100000000000001" customHeight="1" thickBot="1" x14ac:dyDescent="0.25">
      <c r="B22" s="40" t="s">
        <v>12</v>
      </c>
      <c r="C22" s="42">
        <v>32247</v>
      </c>
      <c r="D22" s="42">
        <f>SUM(D5:D21)</f>
        <v>31548</v>
      </c>
      <c r="F22" s="15"/>
      <c r="G22" s="15"/>
    </row>
    <row r="25" spans="2:7" ht="39" customHeight="1" x14ac:dyDescent="0.2">
      <c r="B25" s="13"/>
      <c r="C25" s="26" t="s">
        <v>529</v>
      </c>
    </row>
    <row r="26" spans="2:7" ht="17.100000000000001" customHeight="1" thickBot="1" x14ac:dyDescent="0.25">
      <c r="B26" s="39" t="s">
        <v>0</v>
      </c>
      <c r="C26" s="49">
        <f t="shared" ref="C26:C43" si="0">+(D5-C5)/C5</f>
        <v>-3.9384274025793926E-2</v>
      </c>
    </row>
    <row r="27" spans="2:7" ht="17.100000000000001" customHeight="1" thickBot="1" x14ac:dyDescent="0.25">
      <c r="B27" s="39" t="s">
        <v>1</v>
      </c>
      <c r="C27" s="49">
        <f t="shared" si="0"/>
        <v>2.7522935779816515E-2</v>
      </c>
    </row>
    <row r="28" spans="2:7" ht="17.100000000000001" customHeight="1" thickBot="1" x14ac:dyDescent="0.25">
      <c r="B28" s="39" t="s">
        <v>511</v>
      </c>
      <c r="C28" s="49">
        <f t="shared" si="0"/>
        <v>-6.3856960408684551E-3</v>
      </c>
    </row>
    <row r="29" spans="2:7" ht="17.100000000000001" customHeight="1" thickBot="1" x14ac:dyDescent="0.25">
      <c r="B29" s="39" t="s">
        <v>39</v>
      </c>
      <c r="C29" s="49">
        <f t="shared" si="0"/>
        <v>-0.11676300578034682</v>
      </c>
    </row>
    <row r="30" spans="2:7" ht="17.100000000000001" customHeight="1" thickBot="1" x14ac:dyDescent="0.25">
      <c r="B30" s="39" t="s">
        <v>2</v>
      </c>
      <c r="C30" s="49">
        <f t="shared" si="0"/>
        <v>2.1243523316062177E-2</v>
      </c>
    </row>
    <row r="31" spans="2:7" ht="17.100000000000001" customHeight="1" thickBot="1" x14ac:dyDescent="0.25">
      <c r="B31" s="39" t="s">
        <v>3</v>
      </c>
      <c r="C31" s="49">
        <f t="shared" si="0"/>
        <v>9.2592592592592587E-2</v>
      </c>
    </row>
    <row r="32" spans="2:7" ht="17.100000000000001" customHeight="1" thickBot="1" x14ac:dyDescent="0.25">
      <c r="B32" s="39" t="s">
        <v>38</v>
      </c>
      <c r="C32" s="49">
        <f t="shared" si="0"/>
        <v>5.8910162002945507E-3</v>
      </c>
    </row>
    <row r="33" spans="1:25" ht="17.100000000000001" customHeight="1" thickBot="1" x14ac:dyDescent="0.25">
      <c r="B33" s="39" t="s">
        <v>23</v>
      </c>
      <c r="C33" s="49">
        <f t="shared" si="0"/>
        <v>4.6692607003891049E-3</v>
      </c>
    </row>
    <row r="34" spans="1:25" ht="17.100000000000001" customHeight="1" thickBot="1" x14ac:dyDescent="0.25">
      <c r="B34" s="39" t="s">
        <v>10</v>
      </c>
      <c r="C34" s="49">
        <f t="shared" si="0"/>
        <v>-7.1412117023727248E-3</v>
      </c>
    </row>
    <row r="35" spans="1:25" ht="17.100000000000001" customHeight="1" thickBot="1" x14ac:dyDescent="0.25">
      <c r="B35" s="39" t="s">
        <v>40</v>
      </c>
      <c r="C35" s="49">
        <f t="shared" si="0"/>
        <v>4.503345342254246E-2</v>
      </c>
    </row>
    <row r="36" spans="1:25" ht="17.100000000000001" customHeight="1" thickBot="1" x14ac:dyDescent="0.25">
      <c r="B36" s="39" t="s">
        <v>11</v>
      </c>
      <c r="C36" s="49">
        <f t="shared" si="0"/>
        <v>6.9219440353460976E-2</v>
      </c>
    </row>
    <row r="37" spans="1:25" ht="17.100000000000001" customHeight="1" thickBot="1" x14ac:dyDescent="0.25">
      <c r="B37" s="39" t="s">
        <v>4</v>
      </c>
      <c r="C37" s="49">
        <f t="shared" si="0"/>
        <v>3.0088495575221239E-2</v>
      </c>
    </row>
    <row r="38" spans="1:25" ht="17.100000000000001" customHeight="1" thickBot="1" x14ac:dyDescent="0.25">
      <c r="B38" s="39" t="s">
        <v>512</v>
      </c>
      <c r="C38" s="49">
        <f t="shared" si="0"/>
        <v>-0.11856823266219239</v>
      </c>
    </row>
    <row r="39" spans="1:25" ht="17.100000000000001" customHeight="1" thickBot="1" x14ac:dyDescent="0.25">
      <c r="B39" s="39" t="s">
        <v>513</v>
      </c>
      <c r="C39" s="49">
        <f t="shared" si="0"/>
        <v>-5.1865332120109194E-2</v>
      </c>
    </row>
    <row r="40" spans="1:25" ht="17.100000000000001" customHeight="1" thickBot="1" x14ac:dyDescent="0.25">
      <c r="B40" s="39" t="s">
        <v>514</v>
      </c>
      <c r="C40" s="49">
        <f t="shared" si="0"/>
        <v>5.1587301587301584E-2</v>
      </c>
    </row>
    <row r="41" spans="1:25" ht="17.100000000000001" customHeight="1" thickBot="1" x14ac:dyDescent="0.25">
      <c r="B41" s="39" t="s">
        <v>24</v>
      </c>
      <c r="C41" s="49">
        <f t="shared" si="0"/>
        <v>-4.333050127442651E-2</v>
      </c>
    </row>
    <row r="42" spans="1:25" ht="17.100000000000001" customHeight="1" thickBot="1" x14ac:dyDescent="0.25">
      <c r="B42" s="39" t="s">
        <v>5</v>
      </c>
      <c r="C42" s="49">
        <f t="shared" si="0"/>
        <v>-0.14754098360655737</v>
      </c>
    </row>
    <row r="43" spans="1:25" ht="17.100000000000001" customHeight="1" thickBot="1" x14ac:dyDescent="0.25">
      <c r="B43" s="40" t="s">
        <v>12</v>
      </c>
      <c r="C43" s="50">
        <f t="shared" si="0"/>
        <v>-2.1676435017210904E-2</v>
      </c>
    </row>
    <row r="46" spans="1:25" x14ac:dyDescent="0.2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</row>
    <row r="47" spans="1:25" x14ac:dyDescent="0.2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</row>
    <row r="48" spans="1:25" x14ac:dyDescent="0.2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</row>
    <row r="49" spans="1:19" ht="39" customHeight="1" x14ac:dyDescent="0.2">
      <c r="A49" s="64"/>
      <c r="B49" s="64"/>
      <c r="C49" s="41">
        <v>2022</v>
      </c>
      <c r="D49" s="25">
        <v>2023</v>
      </c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>
        <v>2022</v>
      </c>
      <c r="Q49" s="64">
        <v>2023</v>
      </c>
      <c r="R49" s="64"/>
      <c r="S49" s="64"/>
    </row>
    <row r="50" spans="1:19" ht="15" thickBot="1" x14ac:dyDescent="0.25">
      <c r="A50" s="64"/>
      <c r="B50" s="39" t="s">
        <v>517</v>
      </c>
      <c r="C50" s="63">
        <f>+C5/P50*100000</f>
        <v>83.186498569413715</v>
      </c>
      <c r="D50" s="63">
        <f>+D5/Q50*100000</f>
        <v>79.209718679142782</v>
      </c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>
        <v>8642185</v>
      </c>
      <c r="P50" s="64">
        <v>8668474</v>
      </c>
      <c r="Q50" s="64">
        <v>8745139</v>
      </c>
      <c r="R50" s="64"/>
      <c r="S50" s="64"/>
    </row>
    <row r="51" spans="1:19" ht="15" thickBot="1" x14ac:dyDescent="0.25">
      <c r="A51" s="64"/>
      <c r="B51" s="39" t="s">
        <v>518</v>
      </c>
      <c r="C51" s="63">
        <f t="shared" ref="C51:C67" si="1">+C6/P51*100000</f>
        <v>57.527812020523022</v>
      </c>
      <c r="D51" s="63">
        <f t="shared" ref="D51:D67" si="2">+D6/Q51*100000</f>
        <v>58.102996454531443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>
        <v>1326261</v>
      </c>
      <c r="P51" s="64">
        <v>1326315</v>
      </c>
      <c r="Q51" s="64">
        <v>1349328</v>
      </c>
      <c r="R51" s="64"/>
      <c r="S51" s="64"/>
    </row>
    <row r="52" spans="1:19" ht="15" thickBot="1" x14ac:dyDescent="0.25">
      <c r="A52" s="64"/>
      <c r="B52" s="39" t="s">
        <v>519</v>
      </c>
      <c r="C52" s="63">
        <f t="shared" si="1"/>
        <v>77.934797538733491</v>
      </c>
      <c r="D52" s="63">
        <f t="shared" si="2"/>
        <v>77.289502833782862</v>
      </c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>
        <v>1011792</v>
      </c>
      <c r="P52" s="64">
        <v>1004686</v>
      </c>
      <c r="Q52" s="64">
        <v>1006605</v>
      </c>
      <c r="R52" s="64"/>
      <c r="S52" s="64"/>
    </row>
    <row r="53" spans="1:19" ht="15" thickBot="1" x14ac:dyDescent="0.25">
      <c r="A53" s="64"/>
      <c r="B53" s="39" t="s">
        <v>39</v>
      </c>
      <c r="C53" s="63">
        <f t="shared" si="1"/>
        <v>73.513226856718902</v>
      </c>
      <c r="D53" s="63">
        <f t="shared" si="2"/>
        <v>63.311804005217425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>
        <v>1173008</v>
      </c>
      <c r="P53" s="64">
        <v>1176659</v>
      </c>
      <c r="Q53" s="64">
        <v>1206726</v>
      </c>
      <c r="R53" s="64"/>
      <c r="S53" s="64"/>
    </row>
    <row r="54" spans="1:19" ht="15" thickBot="1" x14ac:dyDescent="0.25">
      <c r="A54" s="64"/>
      <c r="B54" s="39" t="s">
        <v>2</v>
      </c>
      <c r="C54" s="63">
        <f t="shared" si="1"/>
        <v>88.625573483228422</v>
      </c>
      <c r="D54" s="63">
        <f t="shared" si="2"/>
        <v>89.068481958548588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>
        <v>2172944</v>
      </c>
      <c r="P54" s="64">
        <v>2177701</v>
      </c>
      <c r="Q54" s="64">
        <v>2212904</v>
      </c>
      <c r="R54" s="64"/>
      <c r="S54" s="64"/>
    </row>
    <row r="55" spans="1:19" ht="15" thickBot="1" x14ac:dyDescent="0.25">
      <c r="A55" s="64"/>
      <c r="B55" s="39" t="s">
        <v>3</v>
      </c>
      <c r="C55" s="63">
        <f t="shared" si="1"/>
        <v>46.12215195711665</v>
      </c>
      <c r="D55" s="63">
        <f t="shared" si="2"/>
        <v>50.124972601180225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>
        <v>584507</v>
      </c>
      <c r="P55" s="64">
        <v>585402</v>
      </c>
      <c r="Q55" s="64">
        <v>588529</v>
      </c>
      <c r="R55" s="64"/>
      <c r="S55" s="64"/>
    </row>
    <row r="56" spans="1:19" ht="15" thickBot="1" x14ac:dyDescent="0.25">
      <c r="A56" s="64"/>
      <c r="B56" s="39" t="s">
        <v>520</v>
      </c>
      <c r="C56" s="63">
        <f t="shared" si="1"/>
        <v>57.235821700721559</v>
      </c>
      <c r="D56" s="63">
        <f t="shared" si="2"/>
        <v>57.333264499838613</v>
      </c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>
        <v>2383139</v>
      </c>
      <c r="P56" s="64">
        <v>2372640</v>
      </c>
      <c r="Q56" s="64">
        <v>2382561</v>
      </c>
      <c r="R56" s="64"/>
      <c r="S56" s="64"/>
    </row>
    <row r="57" spans="1:19" ht="15" thickBot="1" x14ac:dyDescent="0.25">
      <c r="A57" s="64"/>
      <c r="B57" s="39" t="s">
        <v>521</v>
      </c>
      <c r="C57" s="63">
        <f t="shared" si="1"/>
        <v>62.581331380081508</v>
      </c>
      <c r="D57" s="63">
        <f t="shared" si="2"/>
        <v>62.048663262240915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>
        <v>2049562</v>
      </c>
      <c r="P57" s="64">
        <v>2053328</v>
      </c>
      <c r="Q57" s="64">
        <v>2080625</v>
      </c>
      <c r="R57" s="64"/>
      <c r="S57" s="64"/>
    </row>
    <row r="58" spans="1:19" ht="15" thickBot="1" x14ac:dyDescent="0.25">
      <c r="A58" s="64"/>
      <c r="B58" s="39" t="s">
        <v>10</v>
      </c>
      <c r="C58" s="63">
        <f t="shared" si="1"/>
        <v>55.706617461079475</v>
      </c>
      <c r="D58" s="63">
        <f t="shared" si="2"/>
        <v>54.563482016078879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>
        <v>7763362</v>
      </c>
      <c r="P58" s="64">
        <v>7792611</v>
      </c>
      <c r="Q58" s="64">
        <v>7899056</v>
      </c>
      <c r="R58" s="64"/>
      <c r="S58" s="64"/>
    </row>
    <row r="59" spans="1:19" ht="15" thickBot="1" x14ac:dyDescent="0.25">
      <c r="A59" s="64"/>
      <c r="B59" s="39" t="s">
        <v>522</v>
      </c>
      <c r="C59" s="63">
        <f t="shared" si="1"/>
        <v>76.226464392570605</v>
      </c>
      <c r="D59" s="63">
        <f t="shared" si="2"/>
        <v>77.822741602627232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>
        <v>5058138</v>
      </c>
      <c r="P59" s="64">
        <v>5097967</v>
      </c>
      <c r="Q59" s="64">
        <v>5218269</v>
      </c>
      <c r="R59" s="64"/>
      <c r="S59" s="64"/>
    </row>
    <row r="60" spans="1:19" ht="15" thickBot="1" x14ac:dyDescent="0.25">
      <c r="A60" s="64"/>
      <c r="B60" s="39" t="s">
        <v>11</v>
      </c>
      <c r="C60" s="63">
        <f t="shared" si="1"/>
        <v>64.373857577343443</v>
      </c>
      <c r="D60" s="63">
        <f t="shared" si="2"/>
        <v>68.860528974063484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>
        <v>1059501</v>
      </c>
      <c r="P60" s="64">
        <v>1054776</v>
      </c>
      <c r="Q60" s="64">
        <v>1054305</v>
      </c>
      <c r="R60" s="64"/>
      <c r="S60" s="64"/>
    </row>
    <row r="61" spans="1:19" ht="15" thickBot="1" x14ac:dyDescent="0.25">
      <c r="A61" s="64"/>
      <c r="B61" s="39" t="s">
        <v>4</v>
      </c>
      <c r="C61" s="63">
        <f t="shared" si="1"/>
        <v>63.000285452620808</v>
      </c>
      <c r="D61" s="63">
        <f t="shared" si="2"/>
        <v>64.673469357517604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>
        <v>2695645</v>
      </c>
      <c r="P61" s="64">
        <v>2690464</v>
      </c>
      <c r="Q61" s="64">
        <v>2699716</v>
      </c>
      <c r="R61" s="64"/>
      <c r="S61" s="64"/>
    </row>
    <row r="62" spans="1:19" ht="15" thickBot="1" x14ac:dyDescent="0.25">
      <c r="A62" s="64"/>
      <c r="B62" s="39" t="s">
        <v>523</v>
      </c>
      <c r="C62" s="63">
        <f t="shared" si="1"/>
        <v>66.218925991239558</v>
      </c>
      <c r="D62" s="63">
        <f t="shared" si="2"/>
        <v>57.527015796276103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>
        <v>6751251</v>
      </c>
      <c r="P62" s="64">
        <v>6750336</v>
      </c>
      <c r="Q62" s="64">
        <v>6848956</v>
      </c>
      <c r="R62" s="64"/>
      <c r="S62" s="64"/>
    </row>
    <row r="63" spans="1:19" ht="15" thickBot="1" x14ac:dyDescent="0.25">
      <c r="A63" s="64"/>
      <c r="B63" s="39" t="s">
        <v>524</v>
      </c>
      <c r="C63" s="63">
        <f t="shared" si="1"/>
        <v>71.742005564411784</v>
      </c>
      <c r="D63" s="63">
        <f t="shared" si="2"/>
        <v>67.109512161505933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>
        <v>1518486</v>
      </c>
      <c r="P63" s="64">
        <v>1531878</v>
      </c>
      <c r="Q63" s="64">
        <v>1552686</v>
      </c>
      <c r="R63" s="64"/>
      <c r="S63" s="64"/>
    </row>
    <row r="64" spans="1:19" ht="15" thickBot="1" x14ac:dyDescent="0.25">
      <c r="A64" s="64"/>
      <c r="B64" s="39" t="s">
        <v>525</v>
      </c>
      <c r="C64" s="63">
        <f t="shared" si="1"/>
        <v>37.945121115707025</v>
      </c>
      <c r="D64" s="63">
        <f t="shared" si="2"/>
        <v>39.422790836060699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>
        <v>661537</v>
      </c>
      <c r="P64" s="64">
        <v>664117</v>
      </c>
      <c r="Q64" s="64">
        <v>672200</v>
      </c>
      <c r="R64" s="64"/>
      <c r="S64" s="64"/>
    </row>
    <row r="65" spans="1:25" ht="15" thickBot="1" x14ac:dyDescent="0.25">
      <c r="A65" s="64"/>
      <c r="B65" s="39" t="s">
        <v>526</v>
      </c>
      <c r="C65" s="63">
        <f t="shared" si="1"/>
        <v>53.301958994173468</v>
      </c>
      <c r="D65" s="63">
        <f t="shared" si="2"/>
        <v>50.722799898554399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>
        <v>2213993</v>
      </c>
      <c r="P65" s="64">
        <v>2208174</v>
      </c>
      <c r="Q65" s="64">
        <v>2219909</v>
      </c>
      <c r="R65" s="64"/>
      <c r="S65" s="64"/>
    </row>
    <row r="66" spans="1:25" ht="15" thickBot="1" x14ac:dyDescent="0.25">
      <c r="A66" s="64"/>
      <c r="B66" s="39" t="s">
        <v>5</v>
      </c>
      <c r="C66" s="63">
        <f t="shared" si="1"/>
        <v>57.206807297462895</v>
      </c>
      <c r="D66" s="63">
        <f t="shared" si="2"/>
        <v>48.407667029724173</v>
      </c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>
        <v>319796</v>
      </c>
      <c r="P66" s="64">
        <v>319892</v>
      </c>
      <c r="Q66" s="64">
        <v>322263</v>
      </c>
      <c r="R66" s="64"/>
      <c r="S66" s="64"/>
    </row>
    <row r="67" spans="1:25" ht="15" thickBot="1" x14ac:dyDescent="0.25">
      <c r="A67" s="64"/>
      <c r="B67" s="40" t="s">
        <v>12</v>
      </c>
      <c r="C67" s="65">
        <f t="shared" si="1"/>
        <v>67.923569712495436</v>
      </c>
      <c r="D67" s="65">
        <f t="shared" si="2"/>
        <v>65.643250903973183</v>
      </c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>
        <v>47385107</v>
      </c>
      <c r="P67" s="64">
        <v>47475420</v>
      </c>
      <c r="Q67" s="64">
        <v>48059777</v>
      </c>
      <c r="R67" s="64"/>
      <c r="S67" s="64"/>
    </row>
    <row r="68" spans="1:25" ht="13.5" thickBot="1" x14ac:dyDescent="0.25">
      <c r="A68" s="64"/>
      <c r="B68" s="64"/>
      <c r="C68" s="63"/>
      <c r="D68" s="63"/>
      <c r="E68" s="63"/>
      <c r="F68" s="63"/>
      <c r="G68" s="63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Inicio</vt:lpstr>
      <vt:lpstr>Resumen </vt:lpstr>
      <vt:lpstr>Total demandas disolución</vt:lpstr>
      <vt:lpstr>Separaciones no consensuada TSJ</vt:lpstr>
      <vt:lpstr>Separaciones consensuadas TSJ</vt:lpstr>
      <vt:lpstr>Divorcios no consensuados TSJ</vt:lpstr>
      <vt:lpstr>Divorcios consensuados TSJ</vt:lpstr>
      <vt:lpstr>Nulidades TSJ </vt:lpstr>
      <vt:lpstr>Modif. medidas no consens TSJ</vt:lpstr>
      <vt:lpstr>Modif. medidas consens. TSJ</vt:lpstr>
      <vt:lpstr>Guarda cust hij no matr. no con</vt:lpstr>
      <vt:lpstr>Guarda custod hij no matr. cons</vt:lpstr>
      <vt:lpstr>Ruptura pareja estable  CAT</vt:lpstr>
      <vt:lpstr>Provincias</vt:lpstr>
      <vt:lpstr>Partidos Judiciales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Ruiz Berges</dc:creator>
  <cp:lastModifiedBy>Belen Manchon Colmenarejo</cp:lastModifiedBy>
  <cp:lastPrinted>2016-02-29T10:08:00Z</cp:lastPrinted>
  <dcterms:created xsi:type="dcterms:W3CDTF">2010-06-21T16:11:41Z</dcterms:created>
  <dcterms:modified xsi:type="dcterms:W3CDTF">2024-03-14T11:17:06Z</dcterms:modified>
</cp:coreProperties>
</file>